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ink/ink2.xml" ContentType="application/inkml+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20"/>
  <workbookPr defaultThemeVersion="166925"/>
  <mc:AlternateContent xmlns:mc="http://schemas.openxmlformats.org/markup-compatibility/2006">
    <mc:Choice Requires="x15">
      <x15ac:absPath xmlns:x15ac="http://schemas.microsoft.com/office/spreadsheetml/2010/11/ac" url="/Applications/MAMP/htdocs/WebSystemSelf/Documents/Design_Documents/"/>
    </mc:Choice>
  </mc:AlternateContent>
  <xr:revisionPtr revIDLastSave="0" documentId="13_ncr:1_{76D0E4B1-9F86-4646-814D-556B75D18030}" xr6:coauthVersionLast="47" xr6:coauthVersionMax="47" xr10:uidLastSave="{00000000-0000-0000-0000-000000000000}"/>
  <bookViews>
    <workbookView xWindow="3960" yWindow="1360" windowWidth="20380" windowHeight="15860" activeTab="7" xr2:uid="{BD110106-7C8E-7C48-8C54-DD49AD8E4D9E}"/>
  </bookViews>
  <sheets>
    <sheet name="企画・要件定義" sheetId="28" r:id="rId1"/>
    <sheet name="画面遷移・仕様図" sheetId="1" state="hidden" r:id="rId2"/>
    <sheet name="画面遷移・仕様図 " sheetId="29" r:id="rId3"/>
    <sheet name="画面一覧" sheetId="5" r:id="rId4"/>
    <sheet name="DB関係" sheetId="2" r:id="rId5"/>
    <sheet name="参考資料" sheetId="24" r:id="rId6"/>
    <sheet name="フォルダ構造、MVC関連" sheetId="3" r:id="rId7"/>
    <sheet name="スケジュール" sheetId="32" r:id="rId8"/>
    <sheet name="リスト" sheetId="33" r:id="rId9"/>
    <sheet name="共通ルール０１" sheetId="4" r:id="rId10"/>
    <sheet name="共通ルール０２" sheetId="7" r:id="rId11"/>
    <sheet name="ログイン画面" sheetId="6" r:id="rId12"/>
    <sheet name="新規登録画面" sheetId="8" r:id="rId13"/>
    <sheet name="パスワード変更画面" sheetId="26" r:id="rId14"/>
    <sheet name="パスワード再設定画面" sheetId="27" r:id="rId15"/>
    <sheet name="登録編集画面" sheetId="9" r:id="rId16"/>
    <sheet name="ホーム画面" sheetId="10" r:id="rId17"/>
    <sheet name="レシピ登録画面" sheetId="13" r:id="rId18"/>
    <sheet name="レシピ登録画面2" sheetId="14" state="hidden" r:id="rId19"/>
    <sheet name="食事記録画面 " sheetId="31" r:id="rId20"/>
    <sheet name="食事記録登録画面" sheetId="30" r:id="rId21"/>
    <sheet name="レシピ一覧画面" sheetId="15" r:id="rId22"/>
    <sheet name="レシピ詳細画面" sheetId="16" r:id="rId23"/>
    <sheet name="レシピ編集画面 " sheetId="18" r:id="rId24"/>
    <sheet name="レシピ編集画面２ " sheetId="19" state="hidden" r:id="rId25"/>
    <sheet name="レシピツイート画面" sheetId="20" r:id="rId26"/>
    <sheet name="管理者ホーム画面" sheetId="21" r:id="rId27"/>
    <sheet name="食材登録画面" sheetId="22" r:id="rId28"/>
    <sheet name="食材編集画面" sheetId="23" r:id="rId29"/>
  </sheets>
  <definedNames>
    <definedName name="工数">テーブル5[工数]</definedName>
    <definedName name="進歩">テーブル3[進歩]</definedName>
    <definedName name="担当">テーブル1[担当]</definedName>
    <definedName name="日付">テーブル2[日付]</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10" i="23" l="1"/>
  <c r="D9" i="23"/>
  <c r="D8" i="23"/>
  <c r="D10" i="31"/>
  <c r="D9" i="31"/>
  <c r="D8" i="31"/>
  <c r="D10" i="30"/>
  <c r="D9" i="30"/>
  <c r="D8" i="30"/>
  <c r="D8" i="16"/>
  <c r="D10" i="27"/>
  <c r="D9" i="27"/>
  <c r="D8" i="27"/>
  <c r="D10" i="26"/>
  <c r="D9" i="26"/>
  <c r="D8" i="26"/>
  <c r="F49" i="24"/>
  <c r="F50" i="24"/>
  <c r="D50" i="24"/>
  <c r="D49" i="24"/>
  <c r="F48" i="24"/>
  <c r="D48" i="24"/>
  <c r="D35" i="24"/>
  <c r="F37" i="24" s="1"/>
  <c r="D10" i="22"/>
  <c r="D9" i="22"/>
  <c r="D8" i="22"/>
  <c r="D10" i="21"/>
  <c r="D9" i="21"/>
  <c r="D8" i="21"/>
  <c r="D10" i="20"/>
  <c r="D9" i="20"/>
  <c r="D8" i="20"/>
  <c r="D10" i="19"/>
  <c r="D9" i="19"/>
  <c r="D8" i="19"/>
  <c r="D10" i="18"/>
  <c r="D9" i="18"/>
  <c r="D8" i="18"/>
  <c r="D10" i="16"/>
  <c r="D9"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<sst xmlns="http://schemas.openxmlformats.org/spreadsheetml/2006/main" count="2455" uniqueCount="982">
  <si>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</si>
  <si>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</si>
  <si>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</si>
  <si>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</si>
  <si>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</si>
  <si>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</si>
  <si>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</si>
  <si>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</si>
  <si>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</si>
  <si>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</si>
  <si>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</si>
  <si>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</si>
  <si>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</si>
  <si>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</si>
  <si>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</si>
  <si>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</si>
  <si>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</si>
  <si>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</si>
  <si>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</si>
  <si>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</si>
  <si>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</si>
  <si>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</si>
  <si>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</si>
  <si>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</si>
  <si>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</si>
  <si>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</si>
  <si>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</si>
  <si>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</si>
  <si>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</si>
  <si>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</si>
  <si>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</si>
  <si>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</si>
  <si>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</si>
  <si>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</si>
  <si>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</si>
  <si>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</si>
  <si>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</si>
  <si>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</si>
  <si>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</si>
  <si>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</si>
  <si>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</si>
  <si>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</si>
  <si>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</si>
  <si>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</si>
  <si>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</si>
  <si>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</si>
  <si>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</si>
  <si>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</si>
  <si>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</si>
  <si>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</si>
  <si>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</si>
  <si>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</si>
  <si>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</si>
  <si>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</si>
  <si>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</si>
  <si>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</si>
  <si>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</si>
  <si>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</si>
  <si>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</si>
  <si>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</si>
  <si>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</si>
  <si>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</si>
  <si>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</si>
  <si>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</si>
  <si>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</si>
  <si>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</si>
  <si>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</si>
  <si>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</si>
  <si>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</si>
  <si>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</si>
  <si>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</si>
  <si>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</si>
  <si>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</si>
  <si>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phoneticPr fontId="1"/>
  </si>
  <si>
    <t>updated_at</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</si>
  <si>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</si>
  <si>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</si>
  <si>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</si>
  <si>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</si>
  <si>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</si>
  <si>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</si>
  <si>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</si>
  <si>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</si>
  <si>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</si>
  <si>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</si>
  <si>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</si>
  <si>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</si>
  <si>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</si>
  <si>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</si>
  <si>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</si>
  <si>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</si>
  <si>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</si>
  <si>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</si>
  <si>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</si>
  <si>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</si>
  <si>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</si>
  <si>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</si>
  <si>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</si>
  <si>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</si>
  <si>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</si>
  <si>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</si>
  <si>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</si>
  <si>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</si>
  <si>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</si>
  <si>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</si>
  <si>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</si>
  <si>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</si>
  <si>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</si>
  <si>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</si>
  <si>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</si>
  <si>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</si>
  <si>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</si>
  <si>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</si>
  <si>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</si>
  <si>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</si>
  <si>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</si>
  <si>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</si>
  <si>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</si>
  <si>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</si>
  <si>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phoneticPr fontId="1"/>
  </si>
  <si>
    <t>protain</t>
    <phoneticPr fontId="1"/>
  </si>
  <si>
    <t>fat</t>
    <phoneticPr fontId="1"/>
  </si>
  <si>
    <t>image</t>
    <phoneticPr fontId="1"/>
  </si>
  <si>
    <t>general_weight</t>
    <phoneticPr fontId="1"/>
  </si>
  <si>
    <t>unit</t>
    <phoneticPr fontId="1"/>
  </si>
  <si>
    <t>VARCHAR</t>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</si>
  <si>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</si>
  <si>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</si>
  <si>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</si>
  <si>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</si>
  <si>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</si>
  <si>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</si>
  <si>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</si>
  <si>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</si>
  <si>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</si>
  <si>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</si>
  <si>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</si>
  <si>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</si>
  <si>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</si>
  <si>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</si>
  <si>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</si>
  <si>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</si>
  <si>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</si>
  <si>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</si>
  <si>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</si>
  <si>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</si>
  <si>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ER図</t>
    <rPh sb="2" eb="3">
      <t xml:space="preserve">ズ </t>
    </rPh>
    <phoneticPr fontId="1"/>
  </si>
  <si>
    <t>controller</t>
    <phoneticPr fontId="1"/>
  </si>
  <si>
    <t>index</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</si>
  <si>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</si>
  <si>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</si>
  <si>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</si>
  <si>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</si>
  <si>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</si>
  <si>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</si>
  <si>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</si>
  <si>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</si>
  <si>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</si>
  <si>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</si>
  <si>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</si>
  <si>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</si>
  <si>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</si>
  <si>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</si>
  <si>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</si>
  <si>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</si>
  <si>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</si>
  <si>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</si>
  <si>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</si>
  <si>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</si>
  <si>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</si>
  <si>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</si>
  <si>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</si>
  <si>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</si>
  <si>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</si>
  <si>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</si>
  <si>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</si>
  <si>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</si>
  <si>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</si>
  <si>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</si>
  <si>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</si>
  <si>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</si>
  <si>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</si>
  <si>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</si>
  <si>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</si>
  <si>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</si>
  <si>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</si>
  <si>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</si>
  <si>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</si>
  <si>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</si>
  <si>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</si>
  <si>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</si>
  <si>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</si>
  <si>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</si>
  <si>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createLike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</si>
  <si>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</si>
  <si>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</si>
  <si>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</si>
  <si>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</si>
  <si>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</si>
  <si>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</si>
  <si>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</si>
  <si>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</si>
  <si>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myrecipe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</si>
  <si>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</si>
  <si>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</si>
  <si>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</si>
  <si>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</si>
  <si>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</si>
  <si>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</si>
  <si>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</si>
  <si>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</si>
  <si>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</si>
  <si>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</si>
  <si>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</si>
  <si>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</si>
  <si>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</si>
  <si>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</si>
  <si>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</si>
  <si>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</si>
  <si>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</si>
  <si>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</si>
  <si>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</si>
  <si>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/add_food/{id}</t>
    <phoneticPr fontId="1"/>
  </si>
  <si>
    <t>/remove_food/{id}</t>
    <phoneticPr fontId="1"/>
  </si>
  <si>
    <t>/register</t>
    <phoneticPr fontId="1"/>
  </si>
  <si>
    <t>/recipe/detail/{id}</t>
    <phoneticPr fontId="1"/>
  </si>
  <si>
    <t>/recipe</t>
    <phoneticPr fontId="1"/>
  </si>
  <si>
    <t>/recipe/edit/{id}</t>
    <phoneticPr fontId="1"/>
  </si>
  <si>
    <t>/myrecipe</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</si>
  <si>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</si>
  <si>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</si>
  <si>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</si>
  <si>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</si>
  <si>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</si>
  <si>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</si>
  <si>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</si>
  <si>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</si>
  <si>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</si>
  <si>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</si>
  <si>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</si>
  <si>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</si>
  <si>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</si>
  <si>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</si>
  <si>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</si>
  <si>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</si>
  <si>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</si>
  <si>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</si>
  <si>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</si>
  <si>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</si>
  <si>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</si>
  <si>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</si>
  <si>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</si>
  <si>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</si>
  <si>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</si>
  <si>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</si>
  <si>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</si>
  <si>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</si>
  <si>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</si>
  <si>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</si>
  <si>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</si>
  <si>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</si>
  <si>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</si>
  <si>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</si>
  <si>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</si>
  <si>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</si>
  <si>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</si>
  <si>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</si>
  <si>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</si>
  <si>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</si>
  <si>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</si>
  <si>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</si>
  <si>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</si>
  <si>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</si>
  <si>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</si>
  <si>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</si>
  <si>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</si>
  <si>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</si>
  <si>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</si>
  <si>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</si>
  <si>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</si>
  <si>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</si>
  <si>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</si>
  <si>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</si>
  <si>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</si>
  <si>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</si>
  <si>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</si>
  <si>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</si>
  <si>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</si>
  <si>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</si>
  <si>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</si>
  <si>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</si>
  <si>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</si>
  <si>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</si>
  <si>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</si>
  <si>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</si>
  <si>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</si>
  <si>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</si>
  <si>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</si>
  <si>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</si>
  <si>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</si>
  <si>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</si>
  <si>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</si>
  <si>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</si>
  <si>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</si>
  <si>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</si>
  <si>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</si>
  <si>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</si>
  <si>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</si>
  <si>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</si>
  <si>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</si>
  <si>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</si>
  <si>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</si>
  <si>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</si>
  <si>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</si>
  <si>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</si>
  <si>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</si>
  <si>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</si>
  <si>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</si>
  <si>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</si>
  <si>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</si>
  <si>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</si>
  <si>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</si>
  <si>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</si>
  <si>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</si>
  <si>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</si>
  <si>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</si>
  <si>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</si>
  <si>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</si>
  <si>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</si>
  <si>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</si>
  <si>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</si>
  <si>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S-06-01</t>
  </si>
  <si>
    <t>S-06-01</t>
    <phoneticPr fontId="1"/>
  </si>
  <si>
    <t>S-21-01</t>
  </si>
  <si>
    <t>S-21-01</t>
    <phoneticPr fontId="1"/>
  </si>
  <si>
    <t>S-22-01</t>
  </si>
  <si>
    <t>S-22-01</t>
    <phoneticPr fontId="1"/>
  </si>
  <si>
    <t>S-20-01</t>
  </si>
  <si>
    <t>S-20-01</t>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</si>
  <si>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</si>
  <si>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</si>
  <si>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</si>
  <si>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</si>
  <si>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</si>
  <si>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</si>
  <si>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</si>
  <si>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</si>
  <si>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</si>
  <si>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</si>
  <si>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</si>
  <si>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</si>
  <si>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</si>
  <si>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</si>
  <si>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</si>
  <si>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</si>
  <si>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</si>
  <si>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</si>
  <si>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</si>
  <si>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</si>
  <si>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</si>
  <si>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</si>
  <si>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</si>
  <si>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</si>
  <si>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</si>
  <si>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</si>
  <si>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レシピを登録</t>
    <rPh sb="0" eb="3">
      <t>レシピヲトウロク</t>
    </rPh>
    <phoneticPr fontId="1"/>
  </si>
  <si>
    <t>並び替え機能</t>
    <rPh sb="0" eb="1">
      <t>ナラビ</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</si>
  <si>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</si>
  <si>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</si>
  <si>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</si>
  <si>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</si>
  <si>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</si>
  <si>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</si>
  <si>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</si>
  <si>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</si>
  <si>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</si>
  <si>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</si>
  <si>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</si>
  <si>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</si>
  <si>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</si>
  <si>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S-05-02</t>
  </si>
  <si>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</si>
  <si>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</si>
  <si>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</si>
  <si>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</si>
  <si>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</si>
  <si>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</si>
  <si>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</si>
  <si>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</si>
  <si>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</si>
  <si>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</si>
  <si>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</si>
  <si>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</si>
  <si>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</si>
  <si>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</si>
  <si>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</si>
  <si>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</si>
  <si>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</si>
  <si>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</si>
  <si>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</si>
  <si>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</si>
  <si>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</si>
  <si>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</si>
  <si>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</si>
  <si>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</si>
  <si>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</si>
  <si>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</si>
  <si>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</si>
  <si>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</si>
  <si>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</si>
  <si>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</si>
  <si>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</si>
  <si>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</si>
  <si>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</si>
  <si>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</si>
  <si>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</si>
  <si>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</si>
  <si>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</si>
  <si>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</si>
  <si>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</si>
  <si>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</si>
  <si>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</si>
  <si>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</si>
  <si>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</si>
  <si>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</si>
  <si>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</si>
  <si>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</si>
  <si>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</si>
  <si>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</si>
  <si>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</si>
  <si>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</si>
  <si>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</si>
  <si>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</si>
  <si>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</si>
  <si>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</si>
  <si>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</si>
  <si>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</si>
  <si>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</si>
  <si>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</si>
  <si>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</si>
  <si>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</si>
  <si>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</si>
  <si>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</si>
  <si>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</si>
  <si>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</si>
  <si>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</si>
  <si>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</si>
  <si>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</si>
  <si>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</si>
  <si>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</si>
  <si>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</si>
  <si>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</si>
  <si>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</si>
  <si>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</si>
  <si>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</si>
  <si>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</si>
  <si>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</si>
  <si>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</si>
  <si>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</si>
  <si>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</si>
  <si>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</si>
  <si>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</si>
  <si>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</si>
  <si>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</si>
  <si>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</si>
  <si>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</si>
  <si>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</si>
  <si>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</si>
  <si>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</si>
  <si>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</si>
  <si>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</si>
  <si>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</si>
  <si>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</si>
  <si>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</si>
  <si>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</si>
  <si>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</si>
  <si>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</si>
  <si>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</si>
  <si>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</si>
  <si>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</si>
  <si>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</si>
  <si>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</si>
  <si>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</si>
  <si>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</si>
  <si>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</si>
  <si>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</si>
  <si>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</si>
  <si>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</si>
  <si>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</si>
  <si>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</si>
  <si>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</si>
  <si>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</si>
  <si>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</si>
  <si>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</si>
  <si>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</si>
  <si>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</si>
  <si>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</si>
  <si>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</si>
  <si>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</si>
  <si>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</si>
  <si>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ユーザー情報を入力するテキストボックス、リストボックス。</t>
    <phoneticPr fontId="1"/>
  </si>
  <si>
    <t>並び替え</t>
    <rPh sb="0" eb="1">
      <t>ナラビカエ</t>
    </rPh>
    <phoneticPr fontId="1"/>
  </si>
  <si>
    <t>検索</t>
    <rPh sb="0" eb="2">
      <t>ケンサ</t>
    </rPh>
    <phoneticPr fontId="1"/>
  </si>
  <si>
    <t>追加</t>
    <rPh sb="0" eb="2">
      <t>ツイカ</t>
    </rPh>
    <phoneticPr fontId="1"/>
  </si>
  <si>
    <t>テキストボックス</t>
  </si>
  <si>
    <t>追加削除</t>
    <rPh sb="0" eb="1">
      <t>ツイカ</t>
    </rPh>
    <rPh sb="2" eb="4">
      <t>サクゼィオ</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</si>
  <si>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</si>
  <si>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</si>
  <si>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</si>
  <si>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</si>
  <si>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</si>
  <si>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</si>
  <si>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</si>
  <si>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</si>
  <si>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</si>
  <si>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</si>
  <si>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</si>
  <si>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</si>
  <si>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</si>
  <si>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</si>
  <si>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</si>
  <si>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</si>
  <si>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</si>
  <si>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</si>
  <si>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</si>
  <si>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</si>
  <si>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</si>
  <si>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</si>
  <si>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</si>
  <si>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</si>
  <si>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</si>
  <si>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</si>
  <si>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</si>
  <si>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</si>
  <si>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</si>
  <si>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</si>
  <si>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</si>
  <si>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</si>
  <si>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</si>
  <si>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</si>
  <si>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</si>
  <si>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</si>
  <si>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</si>
  <si>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</si>
  <si>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</si>
  <si>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</si>
  <si>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</si>
  <si>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</si>
  <si>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</si>
  <si>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</si>
  <si>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</si>
  <si>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</si>
  <si>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</si>
  <si>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</si>
  <si>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</si>
  <si>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</si>
  <si>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</si>
  <si>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</si>
  <si>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</si>
  <si>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</si>
  <si>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1. コメントを入力します。</t>
    <phoneticPr fontId="1"/>
  </si>
  <si>
    <t>2. 「レシピをツイート」ボタンを押下します。</t>
    <rPh sb="3" eb="4">
      <t>「」</t>
    </rPh>
    <rPh sb="17" eb="19">
      <t>オウカ</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</si>
  <si>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</si>
  <si>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</si>
  <si>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</si>
  <si>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</si>
  <si>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</si>
  <si>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</si>
  <si>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</si>
  <si>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</si>
  <si>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</si>
  <si>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</si>
  <si>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</si>
  <si>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</si>
  <si>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</si>
  <si>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</si>
  <si>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</si>
  <si>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</si>
  <si>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</si>
  <si>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</si>
  <si>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</si>
  <si>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</si>
  <si>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</si>
  <si>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</si>
  <si>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</si>
  <si>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</si>
  <si>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</si>
  <si>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</si>
  <si>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食材情報を入力するためのテキストボックス、リストボックス</t>
    <rPh sb="0" eb="4">
      <t>ショクザイ</t>
    </rPh>
    <rPh sb="5" eb="7">
      <t>ニュウリョク</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</si>
  <si>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</si>
  <si>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</si>
  <si>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</si>
  <si>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</si>
  <si>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</si>
  <si>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</si>
  <si>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　→食材情報をDBに登録します。</t>
    <rPh sb="2" eb="6">
      <t>ショクズ</t>
    </rPh>
    <rPh sb="10" eb="12">
      <t>トウロク</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</si>
  <si>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</si>
  <si>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</si>
  <si>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</si>
  <si>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</si>
  <si>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</si>
  <si>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</si>
  <si>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</si>
  <si>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</si>
  <si>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</si>
  <si>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</si>
  <si>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</si>
  <si>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</si>
  <si>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</si>
  <si>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</si>
  <si>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</si>
  <si>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</si>
  <si>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</si>
  <si>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</si>
  <si>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</si>
  <si>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</si>
  <si>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</si>
  <si>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</si>
  <si>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</si>
  <si>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</si>
  <si>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</si>
  <si>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</si>
  <si>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</si>
  <si>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</si>
  <si>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</si>
  <si>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</si>
  <si>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</si>
  <si>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</si>
  <si>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</si>
  <si>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</si>
  <si>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</si>
  <si>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</si>
  <si>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</si>
  <si>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</si>
  <si>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</si>
  <si>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</si>
  <si>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</si>
  <si>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</si>
  <si>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</si>
  <si>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</si>
  <si>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</si>
  <si>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</si>
  <si>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</si>
  <si>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</si>
  <si>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</si>
  <si>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テーブル定義</t>
    <phoneticPr fontId="1"/>
  </si>
  <si>
    <t>③</t>
  </si>
  <si>
    <t>検索</t>
    <rPh sb="0" eb="2">
      <t>ケンサク</t>
    </rPh>
    <phoneticPr fontId="1"/>
  </si>
  <si>
    <t>ボタン</t>
  </si>
  <si>
    <t>自分の登録したレシピのみ表示するためのボタン、検索するためのボタン</t>
    <rPh sb="0" eb="2">
      <t>ジブンノテ</t>
    </rPh>
    <rPh sb="12" eb="14">
      <t>ヒョウジス</t>
    </rPh>
    <rPh sb="23" eb="25">
      <t>ケンサ</t>
    </rPh>
    <phoneticPr fontId="1"/>
  </si>
  <si>
    <t>1.レシピを探します。</t>
    <rPh sb="0" eb="11">
      <t>ジブンノスオウカス</t>
    </rPh>
    <phoneticPr fontId="1"/>
  </si>
  <si>
    <t>検索[4-4]</t>
    <rPh sb="0" eb="2">
      <t>ケンサク</t>
    </rPh>
    <phoneticPr fontId="1"/>
  </si>
  <si>
    <t>追加[5-1]</t>
    <rPh sb="0" eb="2">
      <t>ツイカ</t>
    </rPh>
    <phoneticPr fontId="1"/>
  </si>
  <si>
    <t>消去[5-2]</t>
    <rPh sb="0" eb="2">
      <t>ショウキョ</t>
    </rPh>
    <phoneticPr fontId="1"/>
  </si>
  <si>
    <t>レシピ登録画面へ[5-3]</t>
    <phoneticPr fontId="1"/>
  </si>
  <si>
    <t>並べ替え[5-4]</t>
    <rPh sb="0" eb="1">
      <t>ナラベ</t>
    </rPh>
    <phoneticPr fontId="1"/>
  </si>
  <si>
    <t>検索[5-6]</t>
    <rPh sb="0" eb="2">
      <t>ケンサク</t>
    </rPh>
    <phoneticPr fontId="1"/>
  </si>
  <si>
    <t>編集[5-7]</t>
    <rPh sb="0" eb="2">
      <t>ヘンシュウ</t>
    </rPh>
    <phoneticPr fontId="1"/>
  </si>
  <si>
    <t>5-7</t>
  </si>
  <si>
    <t>食材編集[5-5]</t>
    <rPh sb="0" eb="4">
      <t>ショク</t>
    </rPh>
    <phoneticPr fontId="1"/>
  </si>
  <si>
    <t>5-6</t>
  </si>
  <si>
    <t>5-5</t>
  </si>
  <si>
    <t>ツイート[5-8]</t>
    <phoneticPr fontId="1"/>
  </si>
  <si>
    <t>5-8</t>
    <phoneticPr fontId="1"/>
  </si>
  <si>
    <t>5-2</t>
  </si>
  <si>
    <t>5-3</t>
  </si>
  <si>
    <t>5-4</t>
  </si>
  <si>
    <t>2-5</t>
  </si>
  <si>
    <t>検索[2-5]</t>
    <phoneticPr fontId="1"/>
  </si>
  <si>
    <t>検索ワードに応じて食材を並び替える</t>
    <rPh sb="0" eb="2">
      <t>ケンサク</t>
    </rPh>
    <rPh sb="9" eb="11">
      <t>ショクザイ</t>
    </rPh>
    <phoneticPr fontId="1"/>
  </si>
  <si>
    <t>4-4</t>
    <phoneticPr fontId="1"/>
  </si>
  <si>
    <t>検索ワードに応じてレシピを並び替える</t>
    <rPh sb="0" eb="2">
      <t>ケンサク</t>
    </rPh>
    <phoneticPr fontId="1"/>
  </si>
  <si>
    <t>検索機能</t>
    <rPh sb="0" eb="4">
      <t>ケンサク</t>
    </rPh>
    <phoneticPr fontId="1"/>
  </si>
  <si>
    <t>foodSearch</t>
    <phoneticPr fontId="1"/>
  </si>
  <si>
    <t>/food/search</t>
    <phoneticPr fontId="1"/>
  </si>
  <si>
    <t>recipeSearch</t>
    <phoneticPr fontId="1"/>
  </si>
  <si>
    <t>/recipe/search</t>
    <phoneticPr fontId="1"/>
  </si>
  <si>
    <t>登録編集画面</t>
    <rPh sb="0" eb="4">
      <t>トウロク</t>
    </rPh>
    <phoneticPr fontId="1"/>
  </si>
  <si>
    <t>パスワード変更画面</t>
    <rPh sb="7" eb="9">
      <t>ガメn</t>
    </rPh>
    <phoneticPr fontId="1"/>
  </si>
  <si>
    <t>パスワード再設定画面</t>
    <rPh sb="0" eb="2">
      <t>ガメn</t>
    </rPh>
    <rPh sb="5" eb="8">
      <t>サイセッテイ</t>
    </rPh>
    <phoneticPr fontId="1"/>
  </si>
  <si>
    <t>送信[1-5]</t>
    <rPh sb="0" eb="2">
      <t>ソウシn</t>
    </rPh>
    <phoneticPr fontId="1"/>
  </si>
  <si>
    <t>1-5</t>
    <phoneticPr fontId="1"/>
  </si>
  <si>
    <t>1-4</t>
  </si>
  <si>
    <t>パスワードリセットのためのメールを送信</t>
    <rPh sb="17" eb="19">
      <t>ソウシn</t>
    </rPh>
    <phoneticPr fontId="1"/>
  </si>
  <si>
    <t>パスワードをリセットする</t>
    <phoneticPr fontId="1"/>
  </si>
  <si>
    <t>パスワード変更画面</t>
    <rPh sb="5" eb="7">
      <t>ヘンコウ</t>
    </rPh>
    <rPh sb="7" eb="9">
      <t>ガメn</t>
    </rPh>
    <phoneticPr fontId="1"/>
  </si>
  <si>
    <t>パスワード再設定画面</t>
    <rPh sb="0" eb="4">
      <t>パスワードサイセッテイ</t>
    </rPh>
    <rPh sb="8" eb="10">
      <t>ガメn</t>
    </rPh>
    <phoneticPr fontId="1"/>
  </si>
  <si>
    <t>パスワード変更</t>
    <rPh sb="5" eb="7">
      <t>ヘンコウ</t>
    </rPh>
    <phoneticPr fontId="1"/>
  </si>
  <si>
    <t>パスワード変更[1-4]</t>
    <rPh sb="0" eb="5">
      <t>パスワードリセット</t>
    </rPh>
    <rPh sb="5" eb="7">
      <t>ヘンコウ</t>
    </rPh>
    <phoneticPr fontId="1"/>
  </si>
  <si>
    <t>メールを送信[1-3]</t>
    <phoneticPr fontId="1"/>
  </si>
  <si>
    <t>メールを送信</t>
    <rPh sb="4" eb="6">
      <t>ソウシn</t>
    </rPh>
    <phoneticPr fontId="1"/>
  </si>
  <si>
    <t>パスワード変更のためのメールを送信する画面。</t>
    <rPh sb="19" eb="21">
      <t>ガメn</t>
    </rPh>
    <phoneticPr fontId="1"/>
  </si>
  <si>
    <t>パスワードを変更する画面。</t>
    <rPh sb="10" eb="12">
      <t>ガメn</t>
    </rPh>
    <phoneticPr fontId="1"/>
  </si>
  <si>
    <t>S-01-03</t>
  </si>
  <si>
    <t>送信</t>
  </si>
  <si>
    <t>ログインを実行するボタン</t>
  </si>
  <si>
    <t>パスワード変更</t>
    <phoneticPr fontId="1"/>
  </si>
  <si>
    <t>パスワード変更画面へ移動するリンク</t>
    <rPh sb="10" eb="12">
      <t>イドウ</t>
    </rPh>
    <phoneticPr fontId="1"/>
  </si>
  <si>
    <t>1. メールアドレスを入力します。</t>
    <phoneticPr fontId="1"/>
  </si>
  <si>
    <t>パスワード(確認)</t>
    <rPh sb="6" eb="8">
      <t>カクニn</t>
    </rPh>
    <phoneticPr fontId="1"/>
  </si>
  <si>
    <t>　→パスワードを変更します。</t>
    <phoneticPr fontId="1"/>
  </si>
  <si>
    <t>企画</t>
    <rPh sb="0" eb="2">
      <t>キカク</t>
    </rPh>
    <phoneticPr fontId="1"/>
  </si>
  <si>
    <t>コンセプト</t>
    <phoneticPr fontId="1"/>
  </si>
  <si>
    <t>ターゲット</t>
    <phoneticPr fontId="1"/>
  </si>
  <si>
    <t>要件定義</t>
    <rPh sb="0" eb="4">
      <t>ヨウケンテイグ</t>
    </rPh>
    <phoneticPr fontId="1"/>
  </si>
  <si>
    <t>要求定義</t>
    <rPh sb="0" eb="2">
      <t>ヨウキュウ</t>
    </rPh>
    <rPh sb="2" eb="4">
      <t>テイギ</t>
    </rPh>
    <phoneticPr fontId="1"/>
  </si>
  <si>
    <t>レシピ情報を入力するテキストボックス</t>
    <phoneticPr fontId="1"/>
  </si>
  <si>
    <t>背景</t>
    <rPh sb="0" eb="2">
      <t>ハイケイ</t>
    </rPh>
    <phoneticPr fontId="1"/>
  </si>
  <si>
    <t>正しい食習慣により生活習慣病等を予防し、健康な体づくりによって、生活を豊かにする。</t>
    <rPh sb="0" eb="1">
      <t>タダシイ</t>
    </rPh>
    <rPh sb="3" eb="6">
      <t>ショクシュウカn</t>
    </rPh>
    <rPh sb="9" eb="14">
      <t>セイカツ</t>
    </rPh>
    <rPh sb="14" eb="15">
      <t>トウ</t>
    </rPh>
    <rPh sb="16" eb="18">
      <t>ヨボウ</t>
    </rPh>
    <rPh sb="20" eb="22">
      <t xml:space="preserve">ケンコウナ </t>
    </rPh>
    <rPh sb="23" eb="24">
      <t>カラダ</t>
    </rPh>
    <rPh sb="32" eb="34">
      <t>セイカツ</t>
    </rPh>
    <rPh sb="35" eb="36">
      <t>ユタカ</t>
    </rPh>
    <phoneticPr fontId="1"/>
  </si>
  <si>
    <t>　生活習慣病は高度経済成長以降、食生活が豊かになったこと、ファストフード店が増加したこと等の影響を受け罹患率は近年でも高い水準にある。生活習慣病はのほとんどは初期段階で無症状あり、発症した時にはもう手遅れというケールが多い。従って、予防的な観点から対策を講じる必要がある。その対策の一つとして栄養・食育があり、適正なBMIを保つための栄養バランスを確保することが重要である。
　しかし、図１から分かるように、２０〜６０歳の働く世代は食習慣に興味があるが実際に取り組めている人は少ない。また、表１では食生活への取り組みを妨げる原因として「面倒くさいこと」「仕事が忙しくて時間がないこと」が多くを占めていることが分かる。
　以上より、栄養についての勉強や、食習慣の改善に取り組む時間のない２０〜６０歳の人でも正しい食習慣を身につけ、多くの人に興味を持ってもらうことが生活習慣病の予防において重要であると考えられる。</t>
    <rPh sb="1" eb="6">
      <t>セイカツシュウカn</t>
    </rPh>
    <rPh sb="7" eb="15">
      <t>コウドケイ</t>
    </rPh>
    <rPh sb="16" eb="19">
      <t>ショク</t>
    </rPh>
    <rPh sb="20" eb="21">
      <t>ユタカ</t>
    </rPh>
    <rPh sb="36" eb="37">
      <t xml:space="preserve">テン </t>
    </rPh>
    <rPh sb="38" eb="40">
      <t>ゾウカ</t>
    </rPh>
    <rPh sb="46" eb="48">
      <t>エイキョウウ</t>
    </rPh>
    <rPh sb="51" eb="54">
      <t>リカn</t>
    </rPh>
    <rPh sb="55" eb="57">
      <t>キンネn</t>
    </rPh>
    <rPh sb="59" eb="60">
      <t>タカイ</t>
    </rPh>
    <rPh sb="67" eb="72">
      <t>セイカツシュウカンブ</t>
    </rPh>
    <rPh sb="79" eb="83">
      <t>ショキ</t>
    </rPh>
    <rPh sb="84" eb="87">
      <t>ムショウ</t>
    </rPh>
    <rPh sb="90" eb="92">
      <t>ハッショウ</t>
    </rPh>
    <rPh sb="99" eb="101">
      <t>テオクレ</t>
    </rPh>
    <rPh sb="109" eb="110">
      <t>オオイ</t>
    </rPh>
    <rPh sb="112" eb="113">
      <t>シタガッテ</t>
    </rPh>
    <rPh sb="116" eb="119">
      <t>ヨボウ</t>
    </rPh>
    <rPh sb="124" eb="126">
      <t>タイサク</t>
    </rPh>
    <rPh sb="141" eb="142">
      <t>ヒトツトス</t>
    </rPh>
    <rPh sb="146" eb="148">
      <t>エイヨウ</t>
    </rPh>
    <rPh sb="149" eb="151">
      <t>ショク</t>
    </rPh>
    <rPh sb="155" eb="157">
      <t>テキセイ</t>
    </rPh>
    <rPh sb="162" eb="163">
      <t>タモツ</t>
    </rPh>
    <rPh sb="167" eb="169">
      <t>エイヨウ</t>
    </rPh>
    <rPh sb="174" eb="176">
      <t>カクホ</t>
    </rPh>
    <rPh sb="187" eb="188">
      <t xml:space="preserve">ズ </t>
    </rPh>
    <rPh sb="196" eb="197">
      <t>ワカルヨウニ</t>
    </rPh>
    <rPh sb="208" eb="209">
      <t>サイ</t>
    </rPh>
    <rPh sb="212" eb="214">
      <t>セダイハ</t>
    </rPh>
    <rPh sb="215" eb="218">
      <t>ショクシュウカn</t>
    </rPh>
    <rPh sb="219" eb="221">
      <t>キョウミ</t>
    </rPh>
    <rPh sb="225" eb="227">
      <t>ジッサイ</t>
    </rPh>
    <rPh sb="235" eb="236">
      <t>ヒト</t>
    </rPh>
    <rPh sb="237" eb="238">
      <t>スクナイ</t>
    </rPh>
    <rPh sb="241" eb="251">
      <t>ショクセイカテ</t>
    </rPh>
    <rPh sb="258" eb="259">
      <t>サマタゲルゲン</t>
    </rPh>
    <rPh sb="267" eb="269">
      <t xml:space="preserve">メンドクサイコト </t>
    </rPh>
    <rPh sb="279" eb="280">
      <t>シゴト</t>
    </rPh>
    <rPh sb="292" eb="293">
      <t>オオクヲシム</t>
    </rPh>
    <rPh sb="310" eb="312">
      <t>イジョウ</t>
    </rPh>
    <rPh sb="315" eb="317">
      <t>エイヨウ</t>
    </rPh>
    <rPh sb="326" eb="329">
      <t>ショクシュウカn</t>
    </rPh>
    <rPh sb="337" eb="339">
      <t>ジカn</t>
    </rPh>
    <rPh sb="347" eb="348">
      <t>サイ</t>
    </rPh>
    <rPh sb="352" eb="353">
      <t>タダシ</t>
    </rPh>
    <rPh sb="355" eb="358">
      <t>ショクシュウカn</t>
    </rPh>
    <rPh sb="359" eb="360">
      <t>ミニツケ</t>
    </rPh>
    <rPh sb="364" eb="365">
      <t>オオク</t>
    </rPh>
    <rPh sb="369" eb="371">
      <t>キョウミ</t>
    </rPh>
    <rPh sb="381" eb="386">
      <t>セイカツシュウカンブ</t>
    </rPh>
    <rPh sb="387" eb="389">
      <t>ヨボウ</t>
    </rPh>
    <rPh sb="393" eb="395">
      <t>ジュウヨウ</t>
    </rPh>
    <rPh sb="399" eb="400">
      <t>カンガエ</t>
    </rPh>
    <phoneticPr fontId="1"/>
  </si>
  <si>
    <t>目的</t>
    <rPh sb="0" eb="2">
      <t>カイハツモ</t>
    </rPh>
    <phoneticPr fontId="1"/>
  </si>
  <si>
    <t>健康な体を維持するのに必要な栄養素を自動で計算し、食習慣を管理することのできるアプリケーションを開発する。</t>
    <rPh sb="3" eb="4">
      <t>ケンコウナク</t>
    </rPh>
    <rPh sb="11" eb="13">
      <t>ヒツヨウ</t>
    </rPh>
    <rPh sb="14" eb="17">
      <t>エイヨウス</t>
    </rPh>
    <rPh sb="18" eb="20">
      <t>ジドウ</t>
    </rPh>
    <rPh sb="25" eb="28">
      <t>ショク</t>
    </rPh>
    <rPh sb="29" eb="31">
      <t>カンリスル</t>
    </rPh>
    <rPh sb="48" eb="50">
      <t>カイハツ</t>
    </rPh>
    <phoneticPr fontId="1"/>
  </si>
  <si>
    <t>上記の背景を踏まえて２０〜６０歳の働く世代に限定。
（実際は乳児、小児、高齢者入れるべきだが計算方法が複雑になるため今回はこの世代に絞った。また、妊娠中の女性やアスリートは特殊な計算が必要なので今回は除外する。）</t>
    <rPh sb="0" eb="2">
      <t>ジョウク</t>
    </rPh>
    <rPh sb="15" eb="16">
      <t>サイ</t>
    </rPh>
    <rPh sb="17" eb="18">
      <t>ハタラク</t>
    </rPh>
    <rPh sb="22" eb="24">
      <t>ゲンテイ</t>
    </rPh>
    <rPh sb="73" eb="76">
      <t>ニンシn</t>
    </rPh>
    <rPh sb="86" eb="88">
      <t>トクセィウ</t>
    </rPh>
    <rPh sb="97" eb="99">
      <t>コンカイ</t>
    </rPh>
    <rPh sb="100" eb="102">
      <t>ジョガイ</t>
    </rPh>
    <phoneticPr fontId="1"/>
  </si>
  <si>
    <t>システム概要</t>
    <phoneticPr fontId="1"/>
  </si>
  <si>
    <t>機能要件</t>
    <rPh sb="0" eb="4">
      <t>キノウヨ</t>
    </rPh>
    <phoneticPr fontId="1"/>
  </si>
  <si>
    <t>１、時間がない人でも栄養管理できるようにして欲しい。</t>
    <rPh sb="2" eb="4">
      <t>ジカn</t>
    </rPh>
    <rPh sb="10" eb="14">
      <t>エイヨウ</t>
    </rPh>
    <phoneticPr fontId="1"/>
  </si>
  <si>
    <t>２、知識がない人でも栄養管理できるようにして欲しい。</t>
    <rPh sb="2" eb="4">
      <t>チシキグ</t>
    </rPh>
    <rPh sb="10" eb="14">
      <t>エイヨウ</t>
    </rPh>
    <phoneticPr fontId="1"/>
  </si>
  <si>
    <t>３、食生活に関心が薄い人でも興味を持てるようにして欲しい。</t>
    <rPh sb="2" eb="5">
      <t>ショクセイク</t>
    </rPh>
    <rPh sb="6" eb="8">
      <t>カンシ</t>
    </rPh>
    <rPh sb="9" eb="10">
      <t>ウスイ</t>
    </rPh>
    <rPh sb="14" eb="16">
      <t>キョウミ</t>
    </rPh>
    <phoneticPr fontId="1"/>
  </si>
  <si>
    <t>上記の要求定義にを実現するために以下の３つの要件を定義する。</t>
    <rPh sb="0" eb="2">
      <t>ジョウ</t>
    </rPh>
    <rPh sb="5" eb="7">
      <t>テイギ</t>
    </rPh>
    <rPh sb="9" eb="11">
      <t>ジツゲンス</t>
    </rPh>
    <rPh sb="16" eb="18">
      <t>イカノ</t>
    </rPh>
    <rPh sb="22" eb="24">
      <t>ヨウケn</t>
    </rPh>
    <rPh sb="25" eb="27">
      <t>テイギ</t>
    </rPh>
    <phoneticPr fontId="1"/>
  </si>
  <si>
    <t>差別化について</t>
    <rPh sb="0" eb="3">
      <t>サベツ</t>
    </rPh>
    <phoneticPr fontId="1"/>
  </si>
  <si>
    <t>クックパット、クラシルなどのレシピサービスとの違い</t>
    <phoneticPr fontId="1"/>
  </si>
  <si>
    <t>これらのサービスはレシピを投稿したり、投稿されたレシピを閲覧することが要求されているの</t>
    <rPh sb="13" eb="15">
      <t>トウコウ</t>
    </rPh>
    <rPh sb="19" eb="21">
      <t>トウコウ</t>
    </rPh>
    <rPh sb="28" eb="30">
      <t>エツラn</t>
    </rPh>
    <rPh sb="35" eb="37">
      <t>ヨウキュウ</t>
    </rPh>
    <phoneticPr fontId="1"/>
  </si>
  <si>
    <t>に対し、本アプリではユーザの情報から健康であるための栄養バランスを自動で計算することが</t>
    <rPh sb="4" eb="5">
      <t>ホンアプ</t>
    </rPh>
    <rPh sb="14" eb="16">
      <t>ジョウホウ</t>
    </rPh>
    <rPh sb="18" eb="20">
      <t>ケンコウ</t>
    </rPh>
    <rPh sb="26" eb="28">
      <t>エイヨウ</t>
    </rPh>
    <rPh sb="33" eb="35">
      <t>ジドウ</t>
    </rPh>
    <rPh sb="36" eb="38">
      <t>ケイサンテ</t>
    </rPh>
    <phoneticPr fontId="1"/>
  </si>
  <si>
    <t>できる点で差別化している。また科学的な知見からアドバイスを表示することができる。</t>
    <rPh sb="3" eb="4">
      <t>テn</t>
    </rPh>
    <rPh sb="5" eb="8">
      <t>サベツ</t>
    </rPh>
    <rPh sb="15" eb="18">
      <t>カガクテキ</t>
    </rPh>
    <rPh sb="19" eb="21">
      <t>チケンク</t>
    </rPh>
    <rPh sb="29" eb="31">
      <t>ヒョウ</t>
    </rPh>
    <phoneticPr fontId="1"/>
  </si>
  <si>
    <t>エネルギーに右記のパーセンテージを乗じて計算</t>
    <rPh sb="6" eb="8">
      <t>ウキノ</t>
    </rPh>
    <rPh sb="17" eb="18">
      <t>ジョウジテ</t>
    </rPh>
    <rPh sb="20" eb="22">
      <t>ケイサn</t>
    </rPh>
    <phoneticPr fontId="1"/>
  </si>
  <si>
    <t>※この値を目標値と呼ぶ</t>
    <rPh sb="5" eb="8">
      <t>モクヒョウ</t>
    </rPh>
    <rPh sb="9" eb="10">
      <t>ヨブ</t>
    </rPh>
    <phoneticPr fontId="1"/>
  </si>
  <si>
    <t>また、タンパク質には１日に最低限必要な推奨量が定められている。右記を参照。</t>
    <rPh sb="13" eb="18">
      <t>サイテイ</t>
    </rPh>
    <rPh sb="19" eb="22">
      <t>スイショウ</t>
    </rPh>
    <rPh sb="23" eb="24">
      <t>サダメ</t>
    </rPh>
    <rPh sb="31" eb="33">
      <t>ウキヲ</t>
    </rPh>
    <rPh sb="34" eb="36">
      <t>サンショウ</t>
    </rPh>
    <phoneticPr fontId="1"/>
  </si>
  <si>
    <t>レシピの栄養素と一食の目標値を表示</t>
    <rPh sb="0" eb="1">
      <t>レシピノ</t>
    </rPh>
    <rPh sb="4" eb="7">
      <t>エイヨウ</t>
    </rPh>
    <rPh sb="8" eb="10">
      <t>イッセィオ</t>
    </rPh>
    <rPh sb="11" eb="14">
      <t>モクヒョウ</t>
    </rPh>
    <rPh sb="15" eb="17">
      <t>ヒョウ</t>
    </rPh>
    <phoneticPr fontId="1"/>
  </si>
  <si>
    <t>①</t>
  </si>
  <si>
    <t>栄養素</t>
  </si>
  <si>
    <t>表</t>
  </si>
  <si>
    <t>２、食材を選択しレシピを作成することで含まれる栄養素と一食あたりの推奨栄養バランスを自</t>
    <rPh sb="2" eb="4">
      <t>ショクザイ</t>
    </rPh>
    <rPh sb="5" eb="7">
      <t>センタク</t>
    </rPh>
    <rPh sb="19" eb="20">
      <t>フクマレ</t>
    </rPh>
    <rPh sb="23" eb="26">
      <t>エイヨウ</t>
    </rPh>
    <rPh sb="27" eb="29">
      <t>イッセィオ</t>
    </rPh>
    <rPh sb="33" eb="35">
      <t>スイショウ</t>
    </rPh>
    <rPh sb="35" eb="37">
      <t>エイヨウジドウケイ</t>
    </rPh>
    <phoneticPr fontId="1"/>
  </si>
  <si>
    <t>　　動で計算する。</t>
    <phoneticPr fontId="1"/>
  </si>
  <si>
    <t>　　たりの栄養バランスを自動で計算する。</t>
    <phoneticPr fontId="1"/>
  </si>
  <si>
    <t>３、その日取った栄養素、あるいは一食の栄養素ごとに科学的な知見に基づいたアドバイスを表</t>
    <rPh sb="3" eb="6">
      <t>カガク</t>
    </rPh>
    <rPh sb="7" eb="20">
      <t>チケn</t>
    </rPh>
    <rPh sb="21" eb="22">
      <t>モト</t>
    </rPh>
    <rPh sb="31" eb="33">
      <t>ヒョウ</t>
    </rPh>
    <phoneticPr fontId="1"/>
  </si>
  <si>
    <t>　　示する。</t>
    <rPh sb="2" eb="3">
      <t>ヒョウ</t>
    </rPh>
    <phoneticPr fontId="1"/>
  </si>
  <si>
    <t>パスワードリセット</t>
    <phoneticPr fontId="1"/>
  </si>
  <si>
    <t xml:space="preserve">(0.0481×80＋0.0234×180－0.0138×30－0.4235)×1,000/4.186 </t>
    <phoneticPr fontId="1"/>
  </si>
  <si>
    <t>foodDestory</t>
    <phoneticPr fontId="1"/>
  </si>
  <si>
    <t>likeDestory</t>
    <phoneticPr fontId="1"/>
  </si>
  <si>
    <t>/recipe/remove/{id}</t>
    <phoneticPr fontId="1"/>
  </si>
  <si>
    <t>recipeRemove</t>
    <phoneticPr fontId="1"/>
  </si>
  <si>
    <t>１、ユーザーの年齢、身長、目標体重、身体運動レベルを入力するだけで科学的に健康とされる１日あ</t>
    <rPh sb="0" eb="2">
      <t>１、</t>
    </rPh>
    <rPh sb="7" eb="9">
      <t>ネンレイ</t>
    </rPh>
    <rPh sb="10" eb="12">
      <t>シn</t>
    </rPh>
    <rPh sb="13" eb="17">
      <t>モクヒョウ</t>
    </rPh>
    <rPh sb="18" eb="22">
      <t>シンタイ</t>
    </rPh>
    <rPh sb="26" eb="28">
      <t>ニュウリョク</t>
    </rPh>
    <rPh sb="33" eb="36">
      <t>カガクテキ</t>
    </rPh>
    <rPh sb="37" eb="39">
      <t>ケンコウエイヨウジドウケイサn</t>
    </rPh>
    <phoneticPr fontId="1"/>
  </si>
  <si>
    <t>1:男性、2:女性</t>
    <rPh sb="2" eb="4">
      <t>ダンセイ</t>
    </rPh>
    <rPh sb="7" eb="9">
      <t>ジョセイ</t>
    </rPh>
    <phoneticPr fontId="1"/>
  </si>
  <si>
    <t>float</t>
    <phoneticPr fontId="1"/>
  </si>
  <si>
    <t>送信する</t>
    <rPh sb="0" eb="2">
      <t>ソウシn</t>
    </rPh>
    <phoneticPr fontId="1"/>
  </si>
  <si>
    <t>target_weight</t>
    <phoneticPr fontId="1"/>
  </si>
  <si>
    <t>デフォルト写真</t>
    <phoneticPr fontId="1"/>
  </si>
  <si>
    <t>日付</t>
    <rPh sb="0" eb="2">
      <t>ヒヅケ</t>
    </rPh>
    <phoneticPr fontId="1"/>
  </si>
  <si>
    <t>食事を摂った日付</t>
    <rPh sb="0" eb="2">
      <t>ショク</t>
    </rPh>
    <phoneticPr fontId="1"/>
  </si>
  <si>
    <t>登録したレシピから食事記録を登録する画面。</t>
    <rPh sb="0" eb="1">
      <t>トウロク</t>
    </rPh>
    <rPh sb="9" eb="13">
      <t>ショク</t>
    </rPh>
    <rPh sb="14" eb="16">
      <t>トウロク</t>
    </rPh>
    <rPh sb="18" eb="20">
      <t>ガメn</t>
    </rPh>
    <phoneticPr fontId="1"/>
  </si>
  <si>
    <t>20件/分</t>
    <rPh sb="4" eb="5">
      <t>ブn</t>
    </rPh>
    <phoneticPr fontId="1"/>
  </si>
  <si>
    <t>テキストボックス、ボタン</t>
    <phoneticPr fontId="1"/>
  </si>
  <si>
    <t>食材名を入力するテキストボックス、検索ボタン</t>
    <rPh sb="0" eb="2">
      <t>ショク</t>
    </rPh>
    <rPh sb="4" eb="6">
      <t>ニュウリョク</t>
    </rPh>
    <rPh sb="17" eb="19">
      <t>ケンサク</t>
    </rPh>
    <phoneticPr fontId="1"/>
  </si>
  <si>
    <t>登録</t>
    <rPh sb="0" eb="2">
      <t>トウロク</t>
    </rPh>
    <phoneticPr fontId="1"/>
  </si>
  <si>
    <t>食事記録を登録するリンク</t>
    <rPh sb="0" eb="4">
      <t>ショクジク</t>
    </rPh>
    <rPh sb="5" eb="7">
      <t>トウロク</t>
    </rPh>
    <phoneticPr fontId="1"/>
  </si>
  <si>
    <t>2. 日付を選択します。</t>
    <rPh sb="3" eb="5">
      <t>ヒヅケ</t>
    </rPh>
    <rPh sb="6" eb="8">
      <t>センタク</t>
    </rPh>
    <phoneticPr fontId="1"/>
  </si>
  <si>
    <t>3. 「登録」リンクを押下します。</t>
    <rPh sb="4" eb="6">
      <t>トウロク</t>
    </rPh>
    <rPh sb="11" eb="13">
      <t>オウカス</t>
    </rPh>
    <phoneticPr fontId="1"/>
  </si>
  <si>
    <t>　→選択に日付で食事記録が登録されます。</t>
    <rPh sb="2" eb="4">
      <t>センタクニヘ</t>
    </rPh>
    <rPh sb="8" eb="12">
      <t>ショク</t>
    </rPh>
    <rPh sb="13" eb="15">
      <t>トウロク</t>
    </rPh>
    <phoneticPr fontId="1"/>
  </si>
  <si>
    <t>8文字以上</t>
    <rPh sb="1" eb="5">
      <t>モジイゼィオ</t>
    </rPh>
    <phoneticPr fontId="1"/>
  </si>
  <si>
    <t>低い:1 普通:2 高い:3</t>
    <rPh sb="0" eb="1">
      <t>ヒクイ</t>
    </rPh>
    <rPh sb="5" eb="7">
      <t>フツウ</t>
    </rPh>
    <rPh sb="10" eb="11">
      <t>タカイ</t>
    </rPh>
    <phoneticPr fontId="1"/>
  </si>
  <si>
    <t>システム管理者:1管理者：2ユーザー3以上</t>
    <rPh sb="4" eb="7">
      <t>カンリ</t>
    </rPh>
    <rPh sb="9" eb="12">
      <t>カンリ</t>
    </rPh>
    <rPh sb="19" eb="21">
      <t>イジョウ</t>
    </rPh>
    <phoneticPr fontId="1"/>
  </si>
  <si>
    <t>テーブル名：password_resets</t>
    <phoneticPr fontId="1"/>
  </si>
  <si>
    <t>token</t>
    <phoneticPr fontId="1"/>
  </si>
  <si>
    <t>トークン</t>
    <phoneticPr fontId="1"/>
  </si>
  <si>
    <t>４、食事記録を残し過去の記録を管理する。</t>
    <rPh sb="2" eb="6">
      <t>ショク</t>
    </rPh>
    <rPh sb="7" eb="8">
      <t>ノコシ</t>
    </rPh>
    <rPh sb="9" eb="11">
      <t>カコ</t>
    </rPh>
    <phoneticPr fontId="1"/>
  </si>
  <si>
    <t>５、他の人のレシピを見れたり、SNSに投稿することができる。</t>
    <rPh sb="2" eb="3">
      <t>ホカ</t>
    </rPh>
    <phoneticPr fontId="1"/>
  </si>
  <si>
    <t>　身長を入力すると、日本で最も健康であるとされているBMI22となるような推奨体重が自動で計算される。（最も死亡率が低く、職域健診の異常所見の合計が最も少なくなるBMI）これに基づいて目標体重を設定し、また、身体運動レベルを登録する。これらの情報を元にBMI22を維持することのできるエネルギーに基づいた炭水化物、タンパク質、脂質の栄養バランスを自動で計算することができる。この値を本開発では目標値と呼ぶことにする。
　食事に使用した食材を登録することにより、レシピを作成し、そのレシピに含まれるエネルギー、炭水化物、タンパク質、脂質が自動で計算され、目標値と比較することができる。さらに、作成したレシピの栄養素が目標値の範囲から外れた場合、アドバイスが表示される。アドバイスに従い食事を改善することで健康な体を維持できる栄養バランスを確保でき、生活習慣病等を予防することが可能である。
　過去の食事記録を管理、閲覧することができる。
　全ユーザーの登録したレシピを閲覧することが可能であり、いいね機能を実装している。また、作成したレシピはツイッターに投稿することができる。</t>
    <rPh sb="1" eb="3">
      <t>シンチョウヲ</t>
    </rPh>
    <rPh sb="4" eb="6">
      <t>ニュウリョク</t>
    </rPh>
    <rPh sb="10" eb="12">
      <t>ニホn</t>
    </rPh>
    <rPh sb="13" eb="14">
      <t>モットモ</t>
    </rPh>
    <rPh sb="15" eb="17">
      <t>ケンコウ</t>
    </rPh>
    <rPh sb="37" eb="41">
      <t>スイショウ</t>
    </rPh>
    <rPh sb="42" eb="44">
      <t>ジドウ</t>
    </rPh>
    <rPh sb="45" eb="47">
      <t>ケイサn</t>
    </rPh>
    <rPh sb="52" eb="53">
      <t>モットモ</t>
    </rPh>
    <rPh sb="54" eb="57">
      <t>シボウリツ</t>
    </rPh>
    <rPh sb="61" eb="63">
      <t>ショクイキケンス</t>
    </rPh>
    <rPh sb="63" eb="65">
      <t>ケn</t>
    </rPh>
    <rPh sb="66" eb="70">
      <t>イジョウ</t>
    </rPh>
    <rPh sb="92" eb="96">
      <t>モクヒョウ</t>
    </rPh>
    <rPh sb="104" eb="108">
      <t>シンタイウン</t>
    </rPh>
    <rPh sb="112" eb="114">
      <t>トウロク</t>
    </rPh>
    <rPh sb="148" eb="149">
      <t>モトズイ</t>
    </rPh>
    <rPh sb="152" eb="156">
      <t>タンスイク</t>
    </rPh>
    <rPh sb="163" eb="165">
      <t>シシツ</t>
    </rPh>
    <rPh sb="166" eb="168">
      <t>エイヨウ</t>
    </rPh>
    <rPh sb="173" eb="175">
      <t>ジドウデ</t>
    </rPh>
    <rPh sb="176" eb="178">
      <t>ケイサn</t>
    </rPh>
    <rPh sb="191" eb="194">
      <t>ホンカイ</t>
    </rPh>
    <rPh sb="196" eb="199">
      <t>モクヒョウチト</t>
    </rPh>
    <rPh sb="200" eb="201">
      <t>ヨブ</t>
    </rPh>
    <rPh sb="210" eb="212">
      <t>ショク</t>
    </rPh>
    <rPh sb="217" eb="219">
      <t>ショク</t>
    </rPh>
    <rPh sb="220" eb="222">
      <t>トウロク</t>
    </rPh>
    <rPh sb="254" eb="258">
      <t>タンスイ</t>
    </rPh>
    <rPh sb="265" eb="267">
      <t>シシツ</t>
    </rPh>
    <rPh sb="268" eb="270">
      <t>ジドウ</t>
    </rPh>
    <rPh sb="271" eb="273">
      <t>ケイサンデキ</t>
    </rPh>
    <rPh sb="276" eb="279">
      <t>モクヒョウ</t>
    </rPh>
    <rPh sb="280" eb="282">
      <t>ヒカク</t>
    </rPh>
    <rPh sb="295" eb="297">
      <t>サクセイ</t>
    </rPh>
    <rPh sb="303" eb="306">
      <t>エイヨウ</t>
    </rPh>
    <rPh sb="307" eb="310">
      <t>モクヒョウ</t>
    </rPh>
    <rPh sb="311" eb="313">
      <t>ハンイ</t>
    </rPh>
    <rPh sb="315" eb="316">
      <t>ハズレ</t>
    </rPh>
    <rPh sb="327" eb="329">
      <t>ヒョウ</t>
    </rPh>
    <rPh sb="341" eb="343">
      <t>ショク</t>
    </rPh>
    <rPh sb="351" eb="353">
      <t>ケンコウン</t>
    </rPh>
    <rPh sb="361" eb="363">
      <t>エイヨウ</t>
    </rPh>
    <rPh sb="368" eb="370">
      <t>カクホ</t>
    </rPh>
    <rPh sb="373" eb="379">
      <t>セイカツス</t>
    </rPh>
    <rPh sb="380" eb="382">
      <t>ヨボウ</t>
    </rPh>
    <rPh sb="387" eb="389">
      <t>カノウ</t>
    </rPh>
    <rPh sb="395" eb="397">
      <t>カコ</t>
    </rPh>
    <rPh sb="403" eb="405">
      <t>カンリ</t>
    </rPh>
    <rPh sb="406" eb="408">
      <t>エツラn</t>
    </rPh>
    <rPh sb="418" eb="419">
      <t>ゼンユ-</t>
    </rPh>
    <rPh sb="432" eb="434">
      <t>エツラn</t>
    </rPh>
    <rPh sb="439" eb="441">
      <t>カノウデアル</t>
    </rPh>
    <rPh sb="451" eb="453">
      <t>ジッソウ</t>
    </rPh>
    <rPh sb="461" eb="463">
      <t>サクセイ</t>
    </rPh>
    <rPh sb="475" eb="477">
      <t>トウコウ</t>
    </rPh>
    <phoneticPr fontId="1"/>
  </si>
  <si>
    <t>食事記録画面</t>
    <rPh sb="0" eb="6">
      <t>ショクジク</t>
    </rPh>
    <phoneticPr fontId="1"/>
  </si>
  <si>
    <t>email.blade.php</t>
    <phoneticPr fontId="1"/>
  </si>
  <si>
    <t>reset.blade.php</t>
    <phoneticPr fontId="1"/>
  </si>
  <si>
    <t>record.blade.php</t>
    <phoneticPr fontId="1"/>
  </si>
  <si>
    <t>レシピ登録画面へ移動</t>
    <phoneticPr fontId="1"/>
  </si>
  <si>
    <t>change</t>
    <phoneticPr fontId="1"/>
  </si>
  <si>
    <t>/change</t>
    <phoneticPr fontId="1"/>
  </si>
  <si>
    <t>record</t>
    <phoneticPr fontId="1"/>
  </si>
  <si>
    <t>/record</t>
    <phoneticPr fontId="1"/>
  </si>
  <si>
    <t>食事記録画面へ移動</t>
    <rPh sb="0" eb="6">
      <t>ショク</t>
    </rPh>
    <phoneticPr fontId="1"/>
  </si>
  <si>
    <t>食事記録に追加</t>
    <rPh sb="0" eb="1">
      <t>ショク</t>
    </rPh>
    <phoneticPr fontId="1"/>
  </si>
  <si>
    <t>/recipe/new/{id}</t>
    <phoneticPr fontId="1"/>
  </si>
  <si>
    <t>new.recipe</t>
    <phoneticPr fontId="1"/>
  </si>
  <si>
    <t>新しいレシピとして登録</t>
    <rPh sb="0" eb="1">
      <t>アタラシ</t>
    </rPh>
    <rPh sb="9" eb="11">
      <t>トウロク</t>
    </rPh>
    <phoneticPr fontId="1"/>
  </si>
  <si>
    <t>changeDate</t>
    <phoneticPr fontId="1"/>
  </si>
  <si>
    <t>/cange/{date}</t>
    <phoneticPr fontId="1"/>
  </si>
  <si>
    <t>change.date</t>
    <phoneticPr fontId="1"/>
  </si>
  <si>
    <t>日付を変更して表示</t>
    <rPh sb="0" eb="2">
      <t>ヒヅケ</t>
    </rPh>
    <rPh sb="3" eb="5">
      <t>ヘンコウシテ</t>
    </rPh>
    <rPh sb="7" eb="9">
      <t>ヒョウ</t>
    </rPh>
    <phoneticPr fontId="1"/>
  </si>
  <si>
    <t>SearchController.php</t>
    <phoneticPr fontId="1"/>
  </si>
  <si>
    <t>del_flg</t>
    <phoneticPr fontId="1"/>
  </si>
  <si>
    <t>消去フラグ</t>
    <rPh sb="0" eb="2">
      <t>ショウキョ</t>
    </rPh>
    <phoneticPr fontId="1"/>
  </si>
  <si>
    <t>摂取量</t>
    <rPh sb="0" eb="2">
      <t>セッシュリョウ</t>
    </rPh>
    <rPh sb="2" eb="3">
      <t>リョウ</t>
    </rPh>
    <phoneticPr fontId="1"/>
  </si>
  <si>
    <t>摂取した食材のグラム数</t>
    <rPh sb="0" eb="2">
      <t>セッシュス</t>
    </rPh>
    <rPh sb="4" eb="6">
      <t>ショク</t>
    </rPh>
    <phoneticPr fontId="1"/>
  </si>
  <si>
    <t>テーブル名：histories</t>
    <phoneticPr fontId="1"/>
  </si>
  <si>
    <t>カテゴリーid</t>
    <phoneticPr fontId="1"/>
  </si>
  <si>
    <t>今の体重ではなく目標体重</t>
    <rPh sb="0" eb="1">
      <t>イマ</t>
    </rPh>
    <rPh sb="8" eb="12">
      <t>モクヒョウタイズ</t>
    </rPh>
    <phoneticPr fontId="1"/>
  </si>
  <si>
    <t>一単位あたりのグラム数</t>
    <rPh sb="0" eb="3">
      <t>イチタn</t>
    </rPh>
    <phoneticPr fontId="1"/>
  </si>
  <si>
    <t>通常:0、論理削除した場合:1</t>
    <rPh sb="0" eb="2">
      <t>ツウジョウ</t>
    </rPh>
    <rPh sb="5" eb="9">
      <t>ロンリサクズ</t>
    </rPh>
    <phoneticPr fontId="1"/>
  </si>
  <si>
    <t>登録されているレシピの一覧を表示するための画面。</t>
    <rPh sb="0" eb="2">
      <t>トウロク</t>
    </rPh>
    <rPh sb="14" eb="16">
      <t>ヒョウジス</t>
    </rPh>
    <phoneticPr fontId="1"/>
  </si>
  <si>
    <t>登録されているレシピの詳細を表示するための画面。</t>
    <rPh sb="0" eb="2">
      <t>トウロク</t>
    </rPh>
    <phoneticPr fontId="1"/>
  </si>
  <si>
    <t>食事記録</t>
    <rPh sb="0" eb="4">
      <t>ショクズ</t>
    </rPh>
    <phoneticPr fontId="1"/>
  </si>
  <si>
    <t>ログアウトを行い、ログイン画面へ移動するリンク</t>
    <rPh sb="16" eb="18">
      <t>イドウ</t>
    </rPh>
    <phoneticPr fontId="1"/>
  </si>
  <si>
    <t>ホーム画面へ移動するリンク</t>
    <rPh sb="6" eb="8">
      <t>イドウ</t>
    </rPh>
    <phoneticPr fontId="1"/>
  </si>
  <si>
    <t>レシピ登録画面へ移動するボタン</t>
    <rPh sb="5" eb="7">
      <t>ショクズ</t>
    </rPh>
    <phoneticPr fontId="1"/>
  </si>
  <si>
    <t>レシピ一覧画面へ移動するボタン</t>
    <phoneticPr fontId="1"/>
  </si>
  <si>
    <t>食事記録画面へ移動するボタン</t>
    <rPh sb="0" eb="1">
      <t>ショク</t>
    </rPh>
    <rPh sb="4" eb="6">
      <t>ガメンヘイドウスル</t>
    </rPh>
    <phoneticPr fontId="1"/>
  </si>
  <si>
    <t>登録編集画面へ移動するボタン</t>
    <rPh sb="0" eb="6">
      <t>トウロク</t>
    </rPh>
    <phoneticPr fontId="1"/>
  </si>
  <si>
    <t>管理者画面へ移動するボタン</t>
    <phoneticPr fontId="1"/>
  </si>
  <si>
    <t>　→メールアドレス、パスワードを認証してログインします。</t>
    <rPh sb="16" eb="18">
      <t>ニンショウ</t>
    </rPh>
    <phoneticPr fontId="1"/>
  </si>
  <si>
    <t>　→間違っていればログイン画面にリダイレクトします。</t>
    <rPh sb="2" eb="4">
      <t>マチガッテ</t>
    </rPh>
    <phoneticPr fontId="1"/>
  </si>
  <si>
    <t>ユーザ情報を登録し、ホーム画面へ移動するボタン</t>
    <rPh sb="0" eb="1">
      <t>ユーザジョウホウ</t>
    </rPh>
    <rPh sb="16" eb="18">
      <t>イドウス</t>
    </rPh>
    <phoneticPr fontId="1"/>
  </si>
  <si>
    <t>　→入力したメールアドレスにパスワード変更リンクが送信されます。。</t>
    <rPh sb="2" eb="4">
      <t>ニュウリョク</t>
    </rPh>
    <rPh sb="25" eb="27">
      <t>ソウシn</t>
    </rPh>
    <phoneticPr fontId="1"/>
  </si>
  <si>
    <t>パスワード変更リンクを送信するボタン</t>
    <rPh sb="5" eb="7">
      <t>ヘンコウ</t>
    </rPh>
    <rPh sb="11" eb="13">
      <t>ソウシn</t>
    </rPh>
    <phoneticPr fontId="1"/>
  </si>
  <si>
    <t>パスワードを変更するボタン</t>
    <rPh sb="0" eb="2">
      <t>パスワードヲ</t>
    </rPh>
    <rPh sb="6" eb="8">
      <t>ヘンコウスル</t>
    </rPh>
    <phoneticPr fontId="1"/>
  </si>
  <si>
    <t>1. パスワード、確認パスワードを入力します。</t>
    <rPh sb="9" eb="11">
      <t>カクニn</t>
    </rPh>
    <phoneticPr fontId="1"/>
  </si>
  <si>
    <t>身体運動レベルを入力するリストボックス</t>
    <rPh sb="0" eb="1">
      <t>シンタイ</t>
    </rPh>
    <rPh sb="8" eb="10">
      <t>ニュウリョクス</t>
    </rPh>
    <phoneticPr fontId="1"/>
  </si>
  <si>
    <t>ユーザ情報を更新し、ホーム画面へ移動するボタン</t>
    <rPh sb="0" eb="1">
      <t>ユーザジョウホウ</t>
    </rPh>
    <rPh sb="6" eb="8">
      <t>コウシn</t>
    </rPh>
    <rPh sb="13" eb="15">
      <t>ガメn</t>
    </rPh>
    <phoneticPr fontId="1"/>
  </si>
  <si>
    <t>6. 「送信」ボタンを押下します。</t>
    <rPh sb="4" eb="6">
      <t>ソウシn</t>
    </rPh>
    <rPh sb="11" eb="13">
      <t>オウカ</t>
    </rPh>
    <phoneticPr fontId="1"/>
  </si>
  <si>
    <t>2. 「パスワードリセット」ボタンを押下します。</t>
    <rPh sb="18" eb="20">
      <t>オウカ</t>
    </rPh>
    <phoneticPr fontId="1"/>
  </si>
  <si>
    <t>2. 「メールを送る」ボタンを押下します。</t>
    <rPh sb="15" eb="17">
      <t>オウカ</t>
    </rPh>
    <phoneticPr fontId="1"/>
  </si>
  <si>
    <t>食材名を入力するテキストボックス、検索ボタン</t>
  </si>
  <si>
    <t>指定</t>
  </si>
  <si>
    <t>指定</t>
    <rPh sb="0" eb="1">
      <t>シテイ</t>
    </rPh>
    <phoneticPr fontId="1"/>
  </si>
  <si>
    <t>どの単位で入力するかを切り替えるボタン</t>
  </si>
  <si>
    <t>どの単位で入力するかを切り替えるボタン</t>
    <rPh sb="2" eb="4">
      <t>タンイ</t>
    </rPh>
    <rPh sb="11" eb="12">
      <t>キリカエル</t>
    </rPh>
    <phoneticPr fontId="1"/>
  </si>
  <si>
    <t>⑤</t>
  </si>
  <si>
    <t>摂取量</t>
  </si>
  <si>
    <t>摂取量</t>
    <rPh sb="0" eb="3">
      <t>セッセィウ</t>
    </rPh>
    <phoneticPr fontId="1"/>
  </si>
  <si>
    <t>個数またはグラム数を入力するテキストボックス</t>
  </si>
  <si>
    <t>個数またはグラム数を入力するテキストボックス</t>
    <rPh sb="0" eb="2">
      <t>コスウ</t>
    </rPh>
    <rPh sb="10" eb="12">
      <t>ニュウリョク</t>
    </rPh>
    <phoneticPr fontId="1"/>
  </si>
  <si>
    <t>⑥</t>
  </si>
  <si>
    <t>⑦</t>
  </si>
  <si>
    <t>レシピ名</t>
  </si>
  <si>
    <t>レシピ名</t>
    <rPh sb="0" eb="3">
      <t>レシピメイ</t>
    </rPh>
    <phoneticPr fontId="1"/>
  </si>
  <si>
    <t>レシピ名を入力するテキストボックス</t>
  </si>
  <si>
    <t>レシピ名を入力するテキストボックス</t>
    <rPh sb="0" eb="3">
      <t>レシピメイ</t>
    </rPh>
    <phoneticPr fontId="1"/>
  </si>
  <si>
    <t>ファイルを選択</t>
  </si>
  <si>
    <t>写真を選択するボタン</t>
  </si>
  <si>
    <t>写真を選択するボタン</t>
    <rPh sb="0" eb="2">
      <t>シャシn</t>
    </rPh>
    <rPh sb="3" eb="5">
      <t>センタクス</t>
    </rPh>
    <phoneticPr fontId="1"/>
  </si>
  <si>
    <t>メモ</t>
  </si>
  <si>
    <t>メモを入力するテキストボックス</t>
  </si>
  <si>
    <t>リストに入れた食材を元に戻すボタン。</t>
  </si>
  <si>
    <t>リストに入れた食材を元に戻すボタン。</t>
    <rPh sb="7" eb="9">
      <t>ショクザイヲ</t>
    </rPh>
    <rPh sb="10" eb="11">
      <t>モトニモドル</t>
    </rPh>
    <phoneticPr fontId="1"/>
  </si>
  <si>
    <t>食材を右側のリストに追加するボタン</t>
  </si>
  <si>
    <t>食材を右側のリストに追加するボタン</t>
    <rPh sb="0" eb="1">
      <t>ショク</t>
    </rPh>
    <rPh sb="3" eb="5">
      <t>ミギ</t>
    </rPh>
    <rPh sb="10" eb="12">
      <t>ツイカ</t>
    </rPh>
    <phoneticPr fontId="1"/>
  </si>
  <si>
    <t>1. リストに入れたい食材を探します。</t>
    <rPh sb="11" eb="13">
      <t>ショクザイ</t>
    </rPh>
    <rPh sb="14" eb="15">
      <t xml:space="preserve">サガス </t>
    </rPh>
    <phoneticPr fontId="1"/>
  </si>
  <si>
    <t>⑨</t>
  </si>
  <si>
    <t>⑩</t>
  </si>
  <si>
    <t>栄養バランス</t>
  </si>
  <si>
    <t>栄養バランス</t>
    <rPh sb="0" eb="2">
      <t>エイヨウ</t>
    </rPh>
    <phoneticPr fontId="1"/>
  </si>
  <si>
    <t>レシピの栄養素の合計と目標値が表示する表</t>
  </si>
  <si>
    <t>レシピの栄養素の合計と目標値が表示する表</t>
    <rPh sb="0" eb="1">
      <t>レシピノエイヨウ</t>
    </rPh>
    <rPh sb="11" eb="14">
      <t>モクヒョウ</t>
    </rPh>
    <rPh sb="15" eb="17">
      <t>ヒョウ</t>
    </rPh>
    <rPh sb="19" eb="20">
      <t>ヒョウ</t>
    </rPh>
    <phoneticPr fontId="1"/>
  </si>
  <si>
    <t>日付</t>
  </si>
  <si>
    <t>食事記録の日付を登録するテキストボックス</t>
  </si>
  <si>
    <t>食事記録の日付を登録するテキストボックス</t>
    <rPh sb="0" eb="4">
      <t>ショクジキロ</t>
    </rPh>
    <rPh sb="5" eb="7">
      <t>ヒヅケ</t>
    </rPh>
    <rPh sb="8" eb="10">
      <t>トウロクスル</t>
    </rPh>
    <phoneticPr fontId="1"/>
  </si>
  <si>
    <t>レシピを登録するボタン</t>
    <rPh sb="4" eb="6">
      <t>トウロク</t>
    </rPh>
    <phoneticPr fontId="1"/>
  </si>
  <si>
    <t>5. レシピ名を入力します。</t>
    <rPh sb="8" eb="10">
      <t>ニュウリョク</t>
    </rPh>
    <phoneticPr fontId="1"/>
  </si>
  <si>
    <t>6. 「ファイルを選択」ボタンを押下します。</t>
    <rPh sb="16" eb="18">
      <t>オウカ</t>
    </rPh>
    <phoneticPr fontId="1"/>
  </si>
  <si>
    <t>　→写真ファイルを選択するためのウィンドウを表示します。</t>
    <rPh sb="2" eb="4">
      <t>シャシn</t>
    </rPh>
    <rPh sb="9" eb="11">
      <t>ファイルヲセンタクスル</t>
    </rPh>
    <rPh sb="22" eb="24">
      <t>ヒョウ</t>
    </rPh>
    <phoneticPr fontId="1"/>
  </si>
  <si>
    <t>　→写真ファイルを選択します。</t>
    <rPh sb="2" eb="4">
      <t>シャシn</t>
    </rPh>
    <rPh sb="4" eb="6">
      <t>ファイルヲセンタク</t>
    </rPh>
    <phoneticPr fontId="1"/>
  </si>
  <si>
    <t>　→選択した写真がボタンの上に表示されます。</t>
    <rPh sb="2" eb="4">
      <t>センタク</t>
    </rPh>
    <rPh sb="6" eb="8">
      <t>シャシn</t>
    </rPh>
    <rPh sb="15" eb="17">
      <t>ヒョウ</t>
    </rPh>
    <phoneticPr fontId="1"/>
  </si>
  <si>
    <t>7. メモを入力します。</t>
    <phoneticPr fontId="1"/>
  </si>
  <si>
    <t>8. 食事記録に反映させたい時は反映させたい日付を入力します。</t>
    <rPh sb="3" eb="7">
      <t>ショク</t>
    </rPh>
    <rPh sb="8" eb="10">
      <t>ハンエイ</t>
    </rPh>
    <rPh sb="16" eb="18">
      <t>ハンエイ</t>
    </rPh>
    <rPh sb="22" eb="24">
      <t>ヒヅ</t>
    </rPh>
    <rPh sb="25" eb="27">
      <t>ニュウリョク</t>
    </rPh>
    <phoneticPr fontId="1"/>
  </si>
  <si>
    <t>9. 「レシピ登録」ボタンを押下します。</t>
    <rPh sb="14" eb="16">
      <t>オウカ</t>
    </rPh>
    <phoneticPr fontId="1"/>
  </si>
  <si>
    <t>レシピを並び替えるためのボタン、検索、日付を入力するためのテキストボックス</t>
    <rPh sb="16" eb="18">
      <t>ケンサクノタム</t>
    </rPh>
    <rPh sb="19" eb="21">
      <t>ヒズケ</t>
    </rPh>
    <rPh sb="22" eb="24">
      <t>ニュウリョク</t>
    </rPh>
    <phoneticPr fontId="1"/>
  </si>
  <si>
    <t>検索</t>
  </si>
  <si>
    <t>④</t>
  </si>
  <si>
    <t>レシピ詳細画面へ移動するリンク</t>
    <phoneticPr fontId="1"/>
  </si>
  <si>
    <t>テキストボックス、ボタン</t>
  </si>
  <si>
    <t>検索ワードを入力するテキストボックス
検索を実行するボタン</t>
    <rPh sb="0" eb="2">
      <t>ケンサク</t>
    </rPh>
    <rPh sb="19" eb="21">
      <t>ケンサク</t>
    </rPh>
    <rPh sb="22" eb="24">
      <t>ジッコウ</t>
    </rPh>
    <phoneticPr fontId="1"/>
  </si>
  <si>
    <t>日付を入力するテキストボックス</t>
    <rPh sb="0" eb="2">
      <t>ヒヅケ</t>
    </rPh>
    <rPh sb="3" eb="5">
      <t>ニュウリョク</t>
    </rPh>
    <phoneticPr fontId="1"/>
  </si>
  <si>
    <t>　1-1. 自分のレシピを表示したいときは「Myレシピ」を押下します。</t>
    <rPh sb="6" eb="8">
      <t>ジブn</t>
    </rPh>
    <rPh sb="13" eb="15">
      <t>ヒョウ</t>
    </rPh>
    <rPh sb="29" eb="31">
      <t>オウカシム</t>
    </rPh>
    <phoneticPr fontId="1"/>
  </si>
  <si>
    <t>自分の登録したレシピのみ表示するボタン</t>
    <rPh sb="0" eb="2">
      <t>ジブn</t>
    </rPh>
    <rPh sb="12" eb="14">
      <t>ヒョウ</t>
    </rPh>
    <phoneticPr fontId="1"/>
  </si>
  <si>
    <t>自分の登録したレシピのみを表示するボタン</t>
    <rPh sb="0" eb="2">
      <t>ジブn</t>
    </rPh>
    <rPh sb="3" eb="5">
      <t>トウロク</t>
    </rPh>
    <rPh sb="13" eb="15">
      <t>ヒョウジスル</t>
    </rPh>
    <phoneticPr fontId="1"/>
  </si>
  <si>
    <t>検索ワードを入力するテキストボックス
検索を実行するボタン</t>
    <rPh sb="0" eb="2">
      <t>ケンサクワ</t>
    </rPh>
    <rPh sb="6" eb="8">
      <t>ニュウリョク</t>
    </rPh>
    <rPh sb="19" eb="21">
      <t>ケンサク</t>
    </rPh>
    <rPh sb="22" eb="24">
      <t>ジッコウ</t>
    </rPh>
    <phoneticPr fontId="1"/>
  </si>
  <si>
    <t>レシピ編集画面へ移動するリンク</t>
    <rPh sb="8" eb="10">
      <t>イドウ</t>
    </rPh>
    <phoneticPr fontId="1"/>
  </si>
  <si>
    <t>レシピを消去するリンク</t>
    <phoneticPr fontId="1"/>
  </si>
  <si>
    <t>レシピツイート画面へ移動するリンク</t>
    <rPh sb="10" eb="12">
      <t>イドウ</t>
    </rPh>
    <phoneticPr fontId="1"/>
  </si>
  <si>
    <t>レシピ詳細画面へ移動するリンク</t>
    <rPh sb="8" eb="10">
      <t>イドウ</t>
    </rPh>
    <phoneticPr fontId="1"/>
  </si>
  <si>
    <t>レシピにいいねをするリンク</t>
    <phoneticPr fontId="1"/>
  </si>
  <si>
    <t>2. 「いいね」リンクを押下します。</t>
    <rPh sb="12" eb="14">
      <t>オウカシム</t>
    </rPh>
    <phoneticPr fontId="1"/>
  </si>
  <si>
    <t>　→いいねが追加されたり消去されたりします。</t>
    <rPh sb="6" eb="8">
      <t>ツイカス</t>
    </rPh>
    <rPh sb="12" eb="14">
      <t>ショウキョ</t>
    </rPh>
    <phoneticPr fontId="1"/>
  </si>
  <si>
    <t>食材のジャンルによって表示する食材を切り替えるボタン</t>
    <rPh sb="0" eb="2">
      <t>ショク</t>
    </rPh>
    <rPh sb="11" eb="13">
      <t>ヒョウ</t>
    </rPh>
    <phoneticPr fontId="1"/>
  </si>
  <si>
    <t>レシピの栄養素と一食の目標値を表示する表</t>
    <rPh sb="8" eb="10">
      <t>イッセィオ</t>
    </rPh>
    <rPh sb="19" eb="20">
      <t>ヒョウ</t>
    </rPh>
    <phoneticPr fontId="1"/>
  </si>
  <si>
    <t>一つ前のページに移動するボタン</t>
    <rPh sb="0" eb="1">
      <t>ヒトツマエ</t>
    </rPh>
    <phoneticPr fontId="1"/>
  </si>
  <si>
    <t>並び替え</t>
  </si>
  <si>
    <t>②</t>
  </si>
  <si>
    <t>追加</t>
  </si>
  <si>
    <t>追加削除</t>
  </si>
  <si>
    <t>一つ前の画面に移動するボタン</t>
    <rPh sb="0" eb="1">
      <t>ヒトツマエ</t>
    </rPh>
    <rPh sb="4" eb="6">
      <t>ガメn</t>
    </rPh>
    <rPh sb="7" eb="9">
      <t>イドウスル</t>
    </rPh>
    <phoneticPr fontId="1"/>
  </si>
  <si>
    <t>レシピ編集</t>
    <rPh sb="3" eb="5">
      <t>ヘンシュウ</t>
    </rPh>
    <phoneticPr fontId="1"/>
  </si>
  <si>
    <t>レシピを編集するボタン</t>
    <phoneticPr fontId="1"/>
  </si>
  <si>
    <t>新しいレシピとして登録するボタン</t>
    <rPh sb="0" eb="1">
      <t>アタラシイ</t>
    </rPh>
    <rPh sb="9" eb="11">
      <t>トウロク</t>
    </rPh>
    <phoneticPr fontId="1"/>
  </si>
  <si>
    <t>9. レシピを編集します。</t>
    <phoneticPr fontId="1"/>
  </si>
  <si>
    <t>　　　→レシピを編集します。（DB上では過去の記録が論理削除され新しいデータが新たに作成されます。）</t>
    <rPh sb="17" eb="18">
      <t>ジョウ</t>
    </rPh>
    <rPh sb="20" eb="22">
      <t>カコ</t>
    </rPh>
    <rPh sb="23" eb="25">
      <t>キロク</t>
    </rPh>
    <rPh sb="26" eb="30">
      <t>ロンリ</t>
    </rPh>
    <rPh sb="32" eb="33">
      <t>アタラシ</t>
    </rPh>
    <rPh sb="39" eb="40">
      <t>アラタ</t>
    </rPh>
    <rPh sb="42" eb="44">
      <t>サクセイ</t>
    </rPh>
    <phoneticPr fontId="1"/>
  </si>
  <si>
    <t>　9-1.「レシピ編集」ボタンを押下します。</t>
    <rPh sb="9" eb="11">
      <t>ヘンシュウ</t>
    </rPh>
    <rPh sb="16" eb="18">
      <t>オウカ</t>
    </rPh>
    <phoneticPr fontId="1"/>
  </si>
  <si>
    <t>　9-2. 「新しいレシピとして登録」ボタンを押下します。</t>
    <rPh sb="7" eb="8">
      <t>アタラシ</t>
    </rPh>
    <rPh sb="16" eb="18">
      <t>トウロク</t>
    </rPh>
    <rPh sb="23" eb="25">
      <t>オウカ</t>
    </rPh>
    <phoneticPr fontId="1"/>
  </si>
  <si>
    <t>　　　→編集したレシピを新しいレシピとして登録されます。（過去の記録はそのままで新しいデータが新たに作成されます。</t>
    <rPh sb="4" eb="6">
      <t>ヘンシュウ</t>
    </rPh>
    <rPh sb="12" eb="13">
      <t>アタラシ</t>
    </rPh>
    <rPh sb="21" eb="23">
      <t>トウロクス</t>
    </rPh>
    <phoneticPr fontId="1"/>
  </si>
  <si>
    <t>食事記録登録画面</t>
    <rPh sb="0" eb="2">
      <t>ショク</t>
    </rPh>
    <phoneticPr fontId="1"/>
  </si>
  <si>
    <t>S-03-03</t>
  </si>
  <si>
    <t>食事記録を閲覧する画面。</t>
    <rPh sb="0" eb="4">
      <t>ショク</t>
    </rPh>
    <rPh sb="5" eb="7">
      <t>エツラn</t>
    </rPh>
    <rPh sb="9" eb="11">
      <t>ガメn</t>
    </rPh>
    <phoneticPr fontId="1"/>
  </si>
  <si>
    <t>日付を入力するテキストボックス</t>
    <rPh sb="0" eb="2">
      <t>ヒヅケ</t>
    </rPh>
    <phoneticPr fontId="1"/>
  </si>
  <si>
    <t>日付</t>
    <rPh sb="0" eb="1">
      <t>ヒヅケ</t>
    </rPh>
    <phoneticPr fontId="1"/>
  </si>
  <si>
    <t>確定</t>
    <rPh sb="0" eb="2">
      <t>カクテイ</t>
    </rPh>
    <phoneticPr fontId="1"/>
  </si>
  <si>
    <t>レシピから登録</t>
    <phoneticPr fontId="1"/>
  </si>
  <si>
    <t>今日の食事</t>
  </si>
  <si>
    <t>目標値を表示する表</t>
    <rPh sb="0" eb="3">
      <t>モクヒョウ</t>
    </rPh>
    <rPh sb="4" eb="6">
      <t>ヒョウジスル</t>
    </rPh>
    <rPh sb="8" eb="9">
      <t>ヒョウ</t>
    </rPh>
    <phoneticPr fontId="1"/>
  </si>
  <si>
    <t>日付を入力するテキストボックス</t>
    <rPh sb="0" eb="1">
      <t>ヒヅ</t>
    </rPh>
    <rPh sb="2" eb="3">
      <t>ヲ</t>
    </rPh>
    <rPh sb="3" eb="4">
      <t>ニュウリョク</t>
    </rPh>
    <phoneticPr fontId="1"/>
  </si>
  <si>
    <t>日付に応じて⑤の表を切り替えるボタン</t>
    <rPh sb="0" eb="1">
      <t>ヒヅケ</t>
    </rPh>
    <rPh sb="8" eb="9">
      <t>ヒョウ</t>
    </rPh>
    <rPh sb="10" eb="11">
      <t>キリ</t>
    </rPh>
    <phoneticPr fontId="1"/>
  </si>
  <si>
    <t>食事記録登録画面へ移動するボタン</t>
    <rPh sb="0" eb="1">
      <t>ショク</t>
    </rPh>
    <rPh sb="9" eb="11">
      <t>イドウ</t>
    </rPh>
    <phoneticPr fontId="1"/>
  </si>
  <si>
    <t>記録された食事内容を表示する表</t>
    <rPh sb="0" eb="2">
      <t>キロク</t>
    </rPh>
    <rPh sb="5" eb="9">
      <t>ショク</t>
    </rPh>
    <rPh sb="10" eb="12">
      <t>ヒョウ</t>
    </rPh>
    <rPh sb="14" eb="15">
      <t>ヒョウ</t>
    </rPh>
    <phoneticPr fontId="1"/>
  </si>
  <si>
    <t>記録されているレシピを消去するリンク</t>
    <rPh sb="0" eb="1">
      <t>キロク</t>
    </rPh>
    <rPh sb="11" eb="13">
      <t>ショウキョ</t>
    </rPh>
    <phoneticPr fontId="1"/>
  </si>
  <si>
    <t>1.日付を入力します。</t>
    <rPh sb="0" eb="2">
      <t>ジブンノスオウカス</t>
    </rPh>
    <rPh sb="2" eb="4">
      <t>ヒズケ</t>
    </rPh>
    <rPh sb="5" eb="7">
      <t>ニュウリョクシム</t>
    </rPh>
    <phoneticPr fontId="1"/>
  </si>
  <si>
    <t>2. 「確定」ボタンを押下します。</t>
    <rPh sb="4" eb="6">
      <t>カクテイ</t>
    </rPh>
    <rPh sb="11" eb="13">
      <t>オウカ</t>
    </rPh>
    <phoneticPr fontId="1"/>
  </si>
  <si>
    <t>　→入力された日付に応じて⑤の表が変化します。</t>
    <rPh sb="2" eb="4">
      <t>ニュウリョクサル</t>
    </rPh>
    <rPh sb="15" eb="16">
      <t>ヒョウ</t>
    </rPh>
    <rPh sb="17" eb="19">
      <t>ヘn</t>
    </rPh>
    <phoneticPr fontId="1"/>
  </si>
  <si>
    <t>1. リストに入れたい食材を探します。</t>
    <rPh sb="11" eb="13">
      <t>ショクザイ</t>
    </rPh>
    <rPh sb="14" eb="15">
      <t>サガシ</t>
    </rPh>
    <phoneticPr fontId="1"/>
  </si>
  <si>
    <t>　→レシピをツイートします。</t>
    <phoneticPr fontId="1"/>
  </si>
  <si>
    <t>　　　→選択したジャンルに応じて食材が表示します。</t>
    <rPh sb="4" eb="6">
      <t>センタク</t>
    </rPh>
    <rPh sb="16" eb="18">
      <t>ショクザイ</t>
    </rPh>
    <rPh sb="19" eb="21">
      <t>ヒョウ</t>
    </rPh>
    <phoneticPr fontId="1"/>
  </si>
  <si>
    <t>　　　→検索ワードに応じて食材が表示します。</t>
    <rPh sb="3" eb="4">
      <t>→</t>
    </rPh>
    <rPh sb="4" eb="6">
      <t>ケンサク</t>
    </rPh>
    <rPh sb="13" eb="15">
      <t>ショクザイ</t>
    </rPh>
    <rPh sb="16" eb="18">
      <t>ヒョウ</t>
    </rPh>
    <phoneticPr fontId="1"/>
  </si>
  <si>
    <t>食材名を入力するテキストボックス
検索を実行するボタン</t>
    <rPh sb="0" eb="3">
      <t>ショク</t>
    </rPh>
    <rPh sb="20" eb="22">
      <t>ジッコウ</t>
    </rPh>
    <phoneticPr fontId="1"/>
  </si>
  <si>
    <t>食材情報を登録するボタン</t>
    <rPh sb="0" eb="4">
      <t>ショク</t>
    </rPh>
    <rPh sb="5" eb="7">
      <t>トウロク</t>
    </rPh>
    <phoneticPr fontId="1"/>
  </si>
  <si>
    <t>食材登録画面へ移動するボタン</t>
    <rPh sb="0" eb="6">
      <t>ショクザイトウル</t>
    </rPh>
    <phoneticPr fontId="1"/>
  </si>
  <si>
    <t>食材を消去するリンク</t>
    <rPh sb="0" eb="2">
      <t>ショク</t>
    </rPh>
    <rPh sb="3" eb="5">
      <t>ショウキョ</t>
    </rPh>
    <phoneticPr fontId="1"/>
  </si>
  <si>
    <t>食材編集画面へ移動するリンク</t>
    <rPh sb="0" eb="1">
      <t>ショク</t>
    </rPh>
    <rPh sb="7" eb="9">
      <t>イドウ</t>
    </rPh>
    <phoneticPr fontId="1"/>
  </si>
  <si>
    <t>一つ前のページに移動するボタン</t>
    <rPh sb="2" eb="3">
      <t>ヒトツマエ</t>
    </rPh>
    <phoneticPr fontId="1"/>
  </si>
  <si>
    <t>レシピをツイートするボタン</t>
    <phoneticPr fontId="1"/>
  </si>
  <si>
    <t>食材のジャンルによって表示する食材を切り替えるボタン</t>
    <phoneticPr fontId="1"/>
  </si>
  <si>
    <t>ファイルを選択するボタン</t>
    <phoneticPr fontId="1"/>
  </si>
  <si>
    <t>　→ボタンの右側のイメージが更新されます。</t>
    <rPh sb="1" eb="2">
      <t>→</t>
    </rPh>
    <rPh sb="6" eb="8">
      <t>ミギガワ</t>
    </rPh>
    <rPh sb="14" eb="16">
      <t>コウシn</t>
    </rPh>
    <phoneticPr fontId="1"/>
  </si>
  <si>
    <t>5. 「登録」ボタンを押下します。</t>
    <rPh sb="4" eb="6">
      <t>トウロク</t>
    </rPh>
    <rPh sb="11" eb="13">
      <t>オウカ</t>
    </rPh>
    <phoneticPr fontId="1"/>
  </si>
  <si>
    <t>5. 「編集」ボタンを押下します。</t>
    <rPh sb="4" eb="6">
      <t>ヘンシュウ</t>
    </rPh>
    <rPh sb="11" eb="13">
      <t>オウカ</t>
    </rPh>
    <phoneticPr fontId="1"/>
  </si>
  <si>
    <t>register_record.blade.php</t>
    <phoneticPr fontId="1"/>
  </si>
  <si>
    <t>食事記録登録画面へ移動</t>
    <rPh sb="2" eb="8">
      <t>ショク</t>
    </rPh>
    <phoneticPr fontId="1"/>
  </si>
  <si>
    <t>/record/register</t>
    <phoneticPr fontId="1"/>
  </si>
  <si>
    <t>recordRegister</t>
    <phoneticPr fontId="1"/>
  </si>
  <si>
    <t>/record/register/{id}</t>
    <phoneticPr fontId="1"/>
  </si>
  <si>
    <t>record.register</t>
    <phoneticPr fontId="1"/>
  </si>
  <si>
    <t>一つ前の画面に戻る</t>
    <rPh sb="0" eb="1">
      <t>ヒトツマエ</t>
    </rPh>
    <phoneticPr fontId="1"/>
  </si>
  <si>
    <t>タスク</t>
    <phoneticPr fontId="1"/>
  </si>
  <si>
    <t>担当</t>
    <rPh sb="0" eb="2">
      <t>タントウ</t>
    </rPh>
    <phoneticPr fontId="1"/>
  </si>
  <si>
    <t>開始</t>
    <rPh sb="0" eb="2">
      <t>カイシ</t>
    </rPh>
    <phoneticPr fontId="1"/>
  </si>
  <si>
    <t>終了</t>
    <rPh sb="0" eb="2">
      <t>シュウリョウ</t>
    </rPh>
    <phoneticPr fontId="1"/>
  </si>
  <si>
    <t>進歩</t>
    <rPh sb="0" eb="2">
      <t>シンポ</t>
    </rPh>
    <phoneticPr fontId="1"/>
  </si>
  <si>
    <t>未着工</t>
    <rPh sb="0" eb="3">
      <t>ミチャッコウ</t>
    </rPh>
    <phoneticPr fontId="1"/>
  </si>
  <si>
    <t>着工中</t>
    <rPh sb="0" eb="3">
      <t>チャッコウ</t>
    </rPh>
    <phoneticPr fontId="1"/>
  </si>
  <si>
    <t>完了</t>
    <rPh sb="0" eb="2">
      <t>カンリョウ</t>
    </rPh>
    <phoneticPr fontId="1"/>
  </si>
  <si>
    <t>福田</t>
    <rPh sb="0" eb="2">
      <t>フクダ</t>
    </rPh>
    <phoneticPr fontId="1"/>
  </si>
  <si>
    <t>laravel基本設計</t>
    <rPh sb="7" eb="11">
      <t>キホn</t>
    </rPh>
    <phoneticPr fontId="1"/>
  </si>
  <si>
    <t>MVC関連</t>
    <rPh sb="3" eb="5">
      <t>カンレn</t>
    </rPh>
    <phoneticPr fontId="1"/>
  </si>
  <si>
    <t>　　Model</t>
    <phoneticPr fontId="1"/>
  </si>
  <si>
    <t>　　Controller</t>
    <phoneticPr fontId="1"/>
  </si>
  <si>
    <t>　　Route</t>
    <phoneticPr fontId="1"/>
  </si>
  <si>
    <t>　　View</t>
    <phoneticPr fontId="1"/>
  </si>
  <si>
    <t>　　権限</t>
    <rPh sb="2" eb="4">
      <t>ケンゲn</t>
    </rPh>
    <phoneticPr fontId="1"/>
  </si>
  <si>
    <t>DB構築</t>
    <rPh sb="2" eb="4">
      <t>コウチク</t>
    </rPh>
    <phoneticPr fontId="1"/>
  </si>
  <si>
    <t>セキュリティ</t>
    <phoneticPr fontId="1"/>
  </si>
  <si>
    <t>　　XSS</t>
    <phoneticPr fontId="1"/>
  </si>
  <si>
    <t>　　SQLインジェクション</t>
    <phoneticPr fontId="1"/>
  </si>
  <si>
    <t>　　CSRF</t>
    <phoneticPr fontId="1"/>
  </si>
  <si>
    <t>　　バリデーション</t>
    <phoneticPr fontId="1"/>
  </si>
  <si>
    <t>　　ログイン</t>
    <phoneticPr fontId="1"/>
  </si>
  <si>
    <t>　　ユーザ登録</t>
    <phoneticPr fontId="1"/>
  </si>
  <si>
    <t>　　パスワードリセット</t>
    <phoneticPr fontId="1"/>
  </si>
  <si>
    <t>　　並べ替え</t>
    <rPh sb="2" eb="3">
      <t>ナラベ</t>
    </rPh>
    <phoneticPr fontId="1"/>
  </si>
  <si>
    <t>　　検索</t>
    <rPh sb="2" eb="4">
      <t>ケンサク</t>
    </rPh>
    <phoneticPr fontId="1"/>
  </si>
  <si>
    <t>　　無限スクロール</t>
    <rPh sb="2" eb="4">
      <t>ムゲn</t>
    </rPh>
    <phoneticPr fontId="1"/>
  </si>
  <si>
    <t>　　食材選択</t>
    <rPh sb="2" eb="3">
      <t>ショク</t>
    </rPh>
    <phoneticPr fontId="1"/>
  </si>
  <si>
    <t>　　自動計算</t>
    <rPh sb="2" eb="6">
      <t>ジドウケイ</t>
    </rPh>
    <phoneticPr fontId="1"/>
  </si>
  <si>
    <t>　　アドバイス機能</t>
    <phoneticPr fontId="1"/>
  </si>
  <si>
    <t>　　いいね機能</t>
    <phoneticPr fontId="1"/>
  </si>
  <si>
    <t>工数</t>
    <rPh sb="0" eb="2">
      <t>コウスウ</t>
    </rPh>
    <phoneticPr fontId="1"/>
  </si>
  <si>
    <t>工数
(人日)</t>
    <rPh sb="0" eb="2">
      <t>コウスウ</t>
    </rPh>
    <rPh sb="4" eb="5">
      <t>ニn</t>
    </rPh>
    <rPh sb="5" eb="6">
      <t>ニチ</t>
    </rPh>
    <phoneticPr fontId="1"/>
  </si>
  <si>
    <t>レシピ詳細画面に移動するリンク</t>
    <rPh sb="8" eb="10">
      <t>イドウ</t>
    </rPh>
    <phoneticPr fontId="1"/>
  </si>
  <si>
    <t>selection</t>
    <phoneticPr fontId="1"/>
  </si>
  <si>
    <t>/selection</t>
    <phoneticPr fontId="1"/>
  </si>
  <si>
    <t>レシピ登録画面へ移動</t>
    <rPh sb="0" eb="3">
      <t>レシピトウロク</t>
    </rPh>
    <phoneticPr fontId="1"/>
  </si>
  <si>
    <t>createRecord</t>
    <phoneticPr fontId="1"/>
  </si>
  <si>
    <t>newRecipe</t>
    <phoneticPr fontId="1"/>
  </si>
  <si>
    <t>変更内容</t>
    <rPh sb="0" eb="4">
      <t>ヘンコウン</t>
    </rPh>
    <phoneticPr fontId="1"/>
  </si>
  <si>
    <t>詳細画面に消去されたことを表示</t>
    <rPh sb="0" eb="4">
      <t>ショウサイ</t>
    </rPh>
    <rPh sb="5" eb="7">
      <t>ショウキョ</t>
    </rPh>
    <rPh sb="13" eb="15">
      <t>ヒョウゼィ</t>
    </rPh>
    <phoneticPr fontId="1"/>
  </si>
  <si>
    <t>検索にクリアを追加</t>
    <rPh sb="0" eb="2">
      <t>ケンサク</t>
    </rPh>
    <rPh sb="7" eb="9">
      <t>ツイカ</t>
    </rPh>
    <phoneticPr fontId="1"/>
  </si>
  <si>
    <t>　　ツイート機能</t>
    <phoneticPr fontId="1"/>
  </si>
  <si>
    <t>　　食材登録（CRUD)</t>
    <rPh sb="2" eb="6">
      <t>ショク</t>
    </rPh>
    <phoneticPr fontId="1"/>
  </si>
  <si>
    <t>　　レシピ登録（CRUD）</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</si>
</sst>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9">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
      <sz val="24"/>
      <color theme="1"/>
      <name val="游ゴシック"/>
      <family val="3"/>
      <charset val="128"/>
      <scheme val="minor"/>
    </font>
  </fonts>
  <fills count="6">
    <fill>
      <patternFill patternType="none"/>
    </fill>
    <fill>
      <patternFill patternType="gray125"/>
    </fill>
    <fill>
      <patternFill patternType="solid">
        <fgColor rgb="FFFFFF00"/>
        <bgColor indexed="64"/>
      </patternFill>
    </fill>
    <fill>
      <patternFill patternType="solid">
        <fgColor theme="4" tint="0.59999389629810485"/>
        <bgColor indexed="64"/>
      </patternFill>
    </fill>
    <fill>
      <patternFill patternType="solid">
        <fgColor rgb="FFB4C6E7"/>
        <bgColor rgb="FF000000"/>
      </patternFill>
    </fill>
    <fill>
      <patternFill patternType="solid">
        <fgColor rgb="FFFFC000"/>
        <bgColor indexed="64"/>
      </patternFill>
    </fill>
  </fills>
  <borders count="5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medium">
        <color indexed="64"/>
      </top>
      <bottom style="medium">
        <color indexed="64"/>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64">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6" xfId="0" applyBorder="1">
      <alignment vertical="center"/>
    </xf>
    <xf numFmtId="0" fontId="0" fillId="0" borderId="17" xfId="0" applyBorder="1">
      <alignment vertical="center"/>
    </xf>
    <xf numFmtId="0" fontId="0" fillId="0" borderId="0" xfId="0" applyFill="1" applyBorder="1" applyAlignment="1">
      <alignment horizontal="center" vertical="center"/>
    </xf>
    <xf numFmtId="0" fontId="0" fillId="3" borderId="1" xfId="0" applyFill="1" applyBorder="1">
      <alignment vertical="center"/>
    </xf>
    <xf numFmtId="0" fontId="0" fillId="0" borderId="1" xfId="0" applyBorder="1" applyAlignment="1">
      <alignment horizontal="left" vertical="center"/>
    </xf>
    <xf numFmtId="0" fontId="0" fillId="3" borderId="16" xfId="0" applyFill="1" applyBorder="1">
      <alignment vertical="center"/>
    </xf>
    <xf numFmtId="0" fontId="3" fillId="0" borderId="0" xfId="0" applyFont="1" applyAlignment="1">
      <alignment vertical="center"/>
    </xf>
    <xf numFmtId="0" fontId="0" fillId="3" borderId="1" xfId="0" applyFill="1" applyBorder="1" applyAlignment="1">
      <alignment horizontal="left" vertical="center"/>
    </xf>
    <xf numFmtId="0" fontId="0" fillId="3" borderId="9" xfId="0" applyFill="1" applyBorder="1">
      <alignment vertical="center"/>
    </xf>
    <xf numFmtId="0" fontId="0" fillId="0" borderId="26" xfId="0" applyBorder="1">
      <alignment vertical="center"/>
    </xf>
    <xf numFmtId="0" fontId="0" fillId="0" borderId="27" xfId="0" applyBorder="1">
      <alignment vertical="center"/>
    </xf>
    <xf numFmtId="0" fontId="0" fillId="0" borderId="29" xfId="0" applyBorder="1">
      <alignment vertical="center"/>
    </xf>
    <xf numFmtId="0" fontId="0" fillId="0" borderId="0" xfId="0" applyFill="1" applyBorder="1">
      <alignment vertical="center"/>
    </xf>
    <xf numFmtId="0" fontId="8" fillId="0" borderId="0" xfId="0" applyFont="1">
      <alignment vertical="center"/>
    </xf>
    <xf numFmtId="0" fontId="8" fillId="4" borderId="25" xfId="0" applyFont="1" applyFill="1" applyBorder="1" applyAlignment="1">
      <alignment horizontal="left" vertical="center"/>
    </xf>
    <xf numFmtId="0" fontId="8" fillId="4" borderId="4" xfId="0" applyFont="1" applyFill="1" applyBorder="1">
      <alignment vertical="center"/>
    </xf>
    <xf numFmtId="0" fontId="8" fillId="4" borderId="3" xfId="0" applyFont="1" applyFill="1" applyBorder="1">
      <alignment vertical="center"/>
    </xf>
    <xf numFmtId="0" fontId="8" fillId="0" borderId="25"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6" fillId="0" borderId="27" xfId="1" applyBorder="1">
      <alignment vertical="center"/>
    </xf>
    <xf numFmtId="0" fontId="6" fillId="3" borderId="13" xfId="1" applyFill="1" applyBorder="1">
      <alignment vertical="center"/>
    </xf>
    <xf numFmtId="0" fontId="0" fillId="3" borderId="30" xfId="0" applyFill="1" applyBorder="1">
      <alignment vertical="center"/>
    </xf>
    <xf numFmtId="0" fontId="0" fillId="3" borderId="14" xfId="0" applyFill="1" applyBorder="1">
      <alignment vertical="center"/>
    </xf>
    <xf numFmtId="0" fontId="0" fillId="0" borderId="31" xfId="0" applyBorder="1">
      <alignment vertical="center"/>
    </xf>
    <xf numFmtId="0" fontId="0" fillId="0" borderId="32" xfId="0" applyBorder="1">
      <alignment vertical="center"/>
    </xf>
    <xf numFmtId="0" fontId="0" fillId="0" borderId="33" xfId="0" applyBorder="1">
      <alignment vertical="center"/>
    </xf>
    <xf numFmtId="0" fontId="0" fillId="3" borderId="13" xfId="0" applyFill="1" applyBorder="1">
      <alignment vertical="center"/>
    </xf>
    <xf numFmtId="0" fontId="0" fillId="0" borderId="34" xfId="0" applyBorder="1">
      <alignment vertical="center"/>
    </xf>
    <xf numFmtId="0" fontId="0" fillId="0" borderId="32"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39" xfId="0" applyBorder="1">
      <alignment vertical="center"/>
    </xf>
    <xf numFmtId="0" fontId="3" fillId="3"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0" xfId="0" applyBorder="1" applyAlignment="1">
      <alignment horizontal="center" vertical="center"/>
    </xf>
    <xf numFmtId="0" fontId="0" fillId="0" borderId="34" xfId="0" applyFill="1" applyBorder="1">
      <alignment vertical="center"/>
    </xf>
    <xf numFmtId="0" fontId="0" fillId="0" borderId="27" xfId="0" applyFill="1" applyBorder="1">
      <alignment vertical="center"/>
    </xf>
    <xf numFmtId="0" fontId="4" fillId="0" borderId="0" xfId="0" applyFont="1" applyAlignment="1">
      <alignment vertical="center"/>
    </xf>
    <xf numFmtId="0" fontId="0" fillId="0" borderId="17" xfId="0" applyBorder="1" applyAlignment="1">
      <alignment horizontal="center" vertical="center"/>
    </xf>
    <xf numFmtId="0" fontId="0" fillId="0" borderId="0" xfId="0" applyFill="1" applyBorder="1" applyAlignment="1">
      <alignment vertical="center"/>
    </xf>
    <xf numFmtId="0" fontId="0" fillId="0" borderId="40" xfId="0" applyBorder="1">
      <alignment vertical="center"/>
    </xf>
    <xf numFmtId="49" fontId="0" fillId="0" borderId="1" xfId="0" applyNumberFormat="1" applyBorder="1" applyAlignment="1">
      <alignment horizontal="left" vertical="center"/>
    </xf>
    <xf numFmtId="0" fontId="0" fillId="0" borderId="25" xfId="0" applyBorder="1">
      <alignment vertical="center"/>
    </xf>
    <xf numFmtId="0" fontId="0" fillId="3" borderId="2" xfId="0" applyFill="1" applyBorder="1">
      <alignment vertical="center"/>
    </xf>
    <xf numFmtId="0" fontId="0" fillId="3" borderId="24" xfId="0" applyFill="1" applyBorder="1">
      <alignment vertical="center"/>
    </xf>
    <xf numFmtId="0" fontId="0" fillId="3" borderId="3" xfId="0" applyFill="1" applyBorder="1">
      <alignment vertical="center"/>
    </xf>
    <xf numFmtId="14" fontId="0" fillId="0" borderId="1" xfId="0" applyNumberFormat="1" applyBorder="1" applyAlignment="1">
      <alignment horizontal="left" vertical="center"/>
    </xf>
    <xf numFmtId="0" fontId="0" fillId="3" borderId="40" xfId="0" applyFill="1" applyBorder="1">
      <alignment vertical="center"/>
    </xf>
    <xf numFmtId="0" fontId="0" fillId="0" borderId="40" xfId="0" applyBorder="1" applyAlignment="1">
      <alignment horizontal="center" vertical="center"/>
    </xf>
    <xf numFmtId="0" fontId="0" fillId="0" borderId="43" xfId="0" applyBorder="1">
      <alignment vertical="center"/>
    </xf>
    <xf numFmtId="0" fontId="0" fillId="0" borderId="44" xfId="0" applyBorder="1">
      <alignment vertical="center"/>
    </xf>
    <xf numFmtId="0" fontId="0" fillId="0" borderId="45" xfId="0" applyBorder="1">
      <alignment vertical="center"/>
    </xf>
    <xf numFmtId="0" fontId="0" fillId="0" borderId="46" xfId="0" applyBorder="1">
      <alignment vertical="center"/>
    </xf>
    <xf numFmtId="0" fontId="0" fillId="0" borderId="47" xfId="0" applyBorder="1">
      <alignment vertical="center"/>
    </xf>
    <xf numFmtId="0" fontId="0" fillId="0" borderId="46" xfId="0" applyBorder="1" applyAlignment="1">
      <alignment horizontal="center" vertical="center"/>
    </xf>
    <xf numFmtId="0" fontId="0" fillId="0" borderId="38" xfId="0" applyBorder="1">
      <alignment vertical="center"/>
    </xf>
    <xf numFmtId="0" fontId="0" fillId="0" borderId="4" xfId="0" applyBorder="1">
      <alignment vertical="center"/>
    </xf>
    <xf numFmtId="0" fontId="2" fillId="0" borderId="0" xfId="0" applyFont="1">
      <alignment vertical="center"/>
    </xf>
    <xf numFmtId="0" fontId="2" fillId="3" borderId="1" xfId="0" applyFont="1" applyFill="1" applyBorder="1">
      <alignment vertical="center"/>
    </xf>
    <xf numFmtId="0" fontId="0" fillId="0" borderId="26" xfId="0" applyFill="1" applyBorder="1">
      <alignment vertical="center"/>
    </xf>
    <xf numFmtId="0" fontId="0" fillId="3" borderId="25" xfId="0" applyFill="1" applyBorder="1">
      <alignment vertical="center"/>
    </xf>
    <xf numFmtId="0" fontId="10" fillId="0" borderId="1" xfId="0" applyFont="1" applyBorder="1" applyAlignment="1">
      <alignment vertical="center" wrapText="1"/>
    </xf>
    <xf numFmtId="0" fontId="10" fillId="0" borderId="17" xfId="0" applyFont="1" applyBorder="1" applyAlignment="1">
      <alignment vertical="center" wrapText="1"/>
    </xf>
    <xf numFmtId="0" fontId="0" fillId="3" borderId="28" xfId="0" applyFill="1" applyBorder="1"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17" xfId="0" applyBorder="1" applyAlignment="1">
      <alignment vertical="center" wrapText="1"/>
    </xf>
    <xf numFmtId="0" fontId="0" fillId="0" borderId="1" xfId="0" applyBorder="1" applyAlignment="1">
      <alignment vertical="center" wrapText="1"/>
    </xf>
    <xf numFmtId="0" fontId="0" fillId="0" borderId="40" xfId="0" applyBorder="1" applyAlignment="1">
      <alignment vertical="center" wrapText="1"/>
    </xf>
    <xf numFmtId="0" fontId="0" fillId="0" borderId="46" xfId="0" applyFill="1" applyBorder="1">
      <alignment vertical="center"/>
    </xf>
    <xf numFmtId="0" fontId="0" fillId="0" borderId="38" xfId="0" applyFill="1" applyBorder="1">
      <alignment vertical="center"/>
    </xf>
    <xf numFmtId="0" fontId="0" fillId="0" borderId="0" xfId="0"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16" fillId="3" borderId="48" xfId="0" applyFont="1" applyFill="1" applyBorder="1">
      <alignment vertical="center"/>
    </xf>
    <xf numFmtId="0" fontId="0" fillId="3" borderId="49" xfId="0" applyFill="1" applyBorder="1">
      <alignment vertical="center"/>
    </xf>
    <xf numFmtId="0" fontId="0" fillId="3" borderId="50" xfId="0" applyFill="1" applyBorder="1">
      <alignment vertical="center"/>
    </xf>
    <xf numFmtId="0" fontId="0" fillId="3" borderId="46" xfId="0" applyFill="1" applyBorder="1">
      <alignment vertical="center"/>
    </xf>
    <xf numFmtId="0" fontId="0" fillId="3" borderId="0" xfId="0" applyFill="1" applyBorder="1">
      <alignment vertical="center"/>
    </xf>
    <xf numFmtId="1" fontId="0" fillId="0" borderId="0" xfId="0" applyNumberFormat="1" applyBorder="1">
      <alignment vertical="center"/>
    </xf>
    <xf numFmtId="0" fontId="0" fillId="0" borderId="39" xfId="0" applyBorder="1" applyAlignment="1">
      <alignment horizontal="center" vertical="center"/>
    </xf>
    <xf numFmtId="1" fontId="15" fillId="0" borderId="39"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6" xfId="0" applyFont="1" applyBorder="1">
      <alignment vertical="center"/>
    </xf>
    <xf numFmtId="0" fontId="17" fillId="0" borderId="38" xfId="0" applyFont="1" applyBorder="1">
      <alignment vertical="center"/>
    </xf>
    <xf numFmtId="0" fontId="0" fillId="0" borderId="28" xfId="0" applyFill="1" applyBorder="1">
      <alignment vertical="center"/>
    </xf>
    <xf numFmtId="0" fontId="2" fillId="0" borderId="0" xfId="0" applyFont="1"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10" fillId="0" borderId="40" xfId="0" applyFont="1" applyBorder="1" applyAlignment="1">
      <alignment vertical="center" wrapText="1"/>
    </xf>
    <xf numFmtId="0" fontId="0" fillId="0" borderId="0" xfId="0" applyAlignment="1">
      <alignment horizontal="left" vertical="top" wrapText="1"/>
    </xf>
    <xf numFmtId="0" fontId="0" fillId="0" borderId="49" xfId="0" applyBorder="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9" xfId="0" applyBorder="1" applyAlignment="1">
      <alignment horizontal="left" vertical="top" wrapText="1"/>
    </xf>
    <xf numFmtId="0" fontId="0" fillId="0" borderId="4" xfId="0" applyBorder="1" applyAlignment="1">
      <alignment horizontal="left" vertical="top" wrapText="1"/>
    </xf>
    <xf numFmtId="0" fontId="0" fillId="3" borderId="48" xfId="0" applyFill="1" applyBorder="1">
      <alignment vertical="center"/>
    </xf>
    <xf numFmtId="0" fontId="0" fillId="3" borderId="48" xfId="0" applyFill="1" applyBorder="1" applyAlignment="1">
      <alignment horizontal="left" vertical="top" wrapText="1"/>
    </xf>
    <xf numFmtId="0" fontId="0" fillId="3" borderId="49" xfId="0" applyFill="1" applyBorder="1" applyAlignment="1">
      <alignment horizontal="left" vertical="top" wrapText="1"/>
    </xf>
    <xf numFmtId="0" fontId="0" fillId="3" borderId="50" xfId="0" applyFill="1" applyBorder="1" applyAlignment="1">
      <alignment horizontal="left" vertical="top" wrapText="1"/>
    </xf>
    <xf numFmtId="0" fontId="0" fillId="0" borderId="46" xfId="0" applyBorder="1" applyAlignment="1">
      <alignment vertical="center"/>
    </xf>
    <xf numFmtId="0" fontId="17" fillId="0" borderId="0" xfId="0" applyFont="1" applyBorder="1">
      <alignment vertical="center"/>
    </xf>
    <xf numFmtId="1" fontId="17" fillId="0" borderId="0" xfId="0" applyNumberFormat="1" applyFont="1" applyBorder="1">
      <alignment vertical="center"/>
    </xf>
    <xf numFmtId="0" fontId="17" fillId="0" borderId="0" xfId="0" applyFont="1" applyBorder="1" applyAlignment="1">
      <alignment horizontal="center" vertical="center"/>
    </xf>
    <xf numFmtId="0" fontId="0" fillId="0" borderId="28" xfId="0" applyFill="1" applyBorder="1" applyAlignment="1">
      <alignment horizontal="center" vertical="center"/>
    </xf>
    <xf numFmtId="0" fontId="0" fillId="0" borderId="49" xfId="0" applyBorder="1" applyAlignment="1">
      <alignment horizontal="left" vertical="top" wrapText="1"/>
    </xf>
    <xf numFmtId="0" fontId="0" fillId="0" borderId="50" xfId="0" applyBorder="1" applyAlignment="1">
      <alignment horizontal="left" vertical="top" wrapText="1"/>
    </xf>
    <xf numFmtId="0" fontId="0" fillId="3" borderId="24" xfId="0" applyFill="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0" xfId="0" applyBorder="1" applyAlignment="1">
      <alignment horizontal="left" vertical="center"/>
    </xf>
    <xf numFmtId="14" fontId="0" fillId="0" borderId="8" xfId="0" applyNumberFormat="1" applyBorder="1" applyAlignment="1">
      <alignment horizontal="center" vertical="center"/>
    </xf>
    <xf numFmtId="0" fontId="0" fillId="0" borderId="6" xfId="0" applyBorder="1" applyAlignment="1">
      <alignment horizontal="center"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8" fillId="0" borderId="1" xfId="0" applyFont="1" applyBorder="1" applyAlignment="1">
      <alignment vertical="center" wrapText="1"/>
    </xf>
    <xf numFmtId="0" fontId="0" fillId="0" borderId="29" xfId="0" applyFill="1" applyBorder="1">
      <alignment vertical="center"/>
    </xf>
    <xf numFmtId="0" fontId="0" fillId="3" borderId="2" xfId="0" applyFill="1" applyBorder="1" applyAlignment="1">
      <alignment horizontal="left" vertical="center"/>
    </xf>
    <xf numFmtId="0" fontId="0" fillId="3" borderId="51" xfId="0" applyFill="1" applyBorder="1">
      <alignment vertical="center"/>
    </xf>
    <xf numFmtId="0" fontId="0" fillId="0" borderId="46" xfId="0" applyFill="1" applyBorder="1" applyAlignment="1">
      <alignment horizontal="left" vertical="center"/>
    </xf>
    <xf numFmtId="0" fontId="0" fillId="0" borderId="40" xfId="0" applyBorder="1" applyAlignment="1">
      <alignment horizontal="center" vertical="center"/>
    </xf>
    <xf numFmtId="0" fontId="0" fillId="0" borderId="0" xfId="0" applyAlignment="1">
      <alignment vertical="center" wrapText="1"/>
    </xf>
    <xf numFmtId="14" fontId="0" fillId="0" borderId="0" xfId="0" applyNumberFormat="1">
      <alignment vertical="center"/>
    </xf>
    <xf numFmtId="0" fontId="10" fillId="5" borderId="0" xfId="0" applyFont="1" applyFill="1" applyAlignment="1">
      <alignment vertical="center"/>
    </xf>
    <xf numFmtId="0" fontId="10" fillId="5" borderId="0" xfId="0" applyFont="1" applyFill="1">
      <alignment vertical="center"/>
    </xf>
    <xf numFmtId="0" fontId="10" fillId="0" borderId="0" xfId="0" applyFont="1" applyFill="1" applyAlignment="1">
      <alignment vertical="center"/>
    </xf>
    <xf numFmtId="0" fontId="0" fillId="0" borderId="0" xfId="0" applyFill="1" applyAlignment="1">
      <alignment vertical="center"/>
    </xf>
    <xf numFmtId="14" fontId="10" fillId="5" borderId="0" xfId="0" applyNumberFormat="1" applyFont="1" applyFill="1" applyAlignment="1">
      <alignment vertical="center"/>
    </xf>
    <xf numFmtId="14" fontId="10" fillId="5" borderId="0" xfId="0" applyNumberFormat="1" applyFont="1" applyFill="1" applyAlignment="1">
      <alignment vertical="center" wrapText="1"/>
    </xf>
    <xf numFmtId="14" fontId="0" fillId="0" borderId="0" xfId="0" applyNumberFormat="1" applyAlignment="1">
      <alignment vertical="center"/>
    </xf>
    <xf numFmtId="14" fontId="0" fillId="0" borderId="0" xfId="0" applyNumberFormat="1" applyAlignment="1">
      <alignment vertical="center" wrapText="1"/>
    </xf>
    <xf numFmtId="0" fontId="0" fillId="5" borderId="0" xfId="0" applyFill="1" applyAlignment="1">
      <alignment vertical="center"/>
    </xf>
    <xf numFmtId="14" fontId="0" fillId="5" borderId="0" xfId="0" applyNumberFormat="1" applyFill="1" applyAlignment="1">
      <alignment vertical="center"/>
    </xf>
    <xf numFmtId="14" fontId="0" fillId="5" borderId="0" xfId="0" applyNumberFormat="1" applyFill="1" applyAlignment="1">
      <alignment vertical="center" wrapText="1"/>
    </xf>
    <xf numFmtId="0" fontId="0" fillId="5" borderId="0" xfId="0" applyFill="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4" xfId="0" applyBorder="1" applyAlignment="1">
      <alignment horizontal="center" vertical="center"/>
    </xf>
    <xf numFmtId="0" fontId="0" fillId="0" borderId="29" xfId="0" applyBorder="1" applyAlignment="1">
      <alignment horizontal="center" vertical="center"/>
    </xf>
    <xf numFmtId="0" fontId="2" fillId="2" borderId="18" xfId="0" applyFont="1" applyFill="1" applyBorder="1" applyAlignment="1">
      <alignment horizontal="center" vertical="center"/>
    </xf>
    <xf numFmtId="0" fontId="2" fillId="2" borderId="19" xfId="0" applyFont="1" applyFill="1"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0" fillId="0" borderId="31" xfId="0" applyBorder="1" applyAlignment="1">
      <alignment horizontal="center" vertical="center"/>
    </xf>
    <xf numFmtId="0" fontId="0" fillId="0" borderId="33"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34" xfId="0" applyFill="1" applyBorder="1" applyAlignment="1">
      <alignment horizontal="center" vertical="center"/>
    </xf>
    <xf numFmtId="0" fontId="0" fillId="0" borderId="29" xfId="0" applyFill="1" applyBorder="1" applyAlignment="1">
      <alignment horizontal="center" vertical="center"/>
    </xf>
    <xf numFmtId="0" fontId="13" fillId="0" borderId="0" xfId="0" applyFont="1" applyAlignment="1">
      <alignment horizontal="center" vertical="center"/>
    </xf>
    <xf numFmtId="0" fontId="0" fillId="0" borderId="0" xfId="0" applyAlignment="1">
      <alignment horizontal="center" vertical="center"/>
    </xf>
    <xf numFmtId="0" fontId="0" fillId="3" borderId="5" xfId="0" applyFill="1" applyBorder="1" applyAlignment="1">
      <alignment horizontal="center" vertical="center"/>
    </xf>
    <xf numFmtId="0" fontId="0" fillId="3" borderId="16" xfId="0" applyFill="1" applyBorder="1" applyAlignment="1">
      <alignment horizontal="center" vertical="center"/>
    </xf>
    <xf numFmtId="0" fontId="0" fillId="3" borderId="7" xfId="0" applyFill="1" applyBorder="1" applyAlignment="1">
      <alignment horizontal="center" vertical="center"/>
    </xf>
    <xf numFmtId="0" fontId="0" fillId="3" borderId="17" xfId="0" applyFill="1" applyBorder="1" applyAlignment="1">
      <alignment horizontal="center" vertical="center"/>
    </xf>
    <xf numFmtId="14" fontId="0" fillId="0" borderId="17" xfId="0" applyNumberFormat="1" applyBorder="1" applyAlignment="1">
      <alignment horizontal="center" vertical="center"/>
    </xf>
    <xf numFmtId="14" fontId="0" fillId="0" borderId="8" xfId="0" applyNumberFormat="1" applyBorder="1" applyAlignment="1">
      <alignment horizontal="center" vertical="center"/>
    </xf>
    <xf numFmtId="0" fontId="0" fillId="0" borderId="16" xfId="0" applyBorder="1" applyAlignment="1">
      <alignment horizontal="center" vertical="center"/>
    </xf>
    <xf numFmtId="0" fontId="0" fillId="0" borderId="6" xfId="0" applyBorder="1" applyAlignment="1">
      <alignment horizontal="center" vertical="center"/>
    </xf>
    <xf numFmtId="0" fontId="0" fillId="0" borderId="35" xfId="0" applyBorder="1" applyAlignment="1">
      <alignment horizontal="left" vertical="center" wrapText="1"/>
    </xf>
    <xf numFmtId="0" fontId="0" fillId="0" borderId="10" xfId="0" applyBorder="1" applyAlignment="1">
      <alignment horizontal="left" vertical="center" wrapText="1"/>
    </xf>
    <xf numFmtId="0" fontId="0" fillId="0" borderId="15" xfId="0" applyBorder="1" applyAlignment="1">
      <alignment horizontal="left" vertical="center" wrapText="1"/>
    </xf>
    <xf numFmtId="0" fontId="0" fillId="0" borderId="36" xfId="0" applyBorder="1" applyAlignment="1">
      <alignment horizontal="left" vertical="center" wrapText="1"/>
    </xf>
    <xf numFmtId="0" fontId="0" fillId="0" borderId="32" xfId="0" applyBorder="1" applyAlignment="1">
      <alignment horizontal="left" vertical="center" wrapText="1"/>
    </xf>
    <xf numFmtId="0" fontId="0" fillId="0" borderId="37" xfId="0" applyBorder="1" applyAlignment="1">
      <alignment horizontal="left" vertical="center" wrapText="1"/>
    </xf>
    <xf numFmtId="0" fontId="13" fillId="0" borderId="0" xfId="0" applyFont="1" applyFill="1" applyBorder="1" applyAlignment="1">
      <alignment horizontal="center" vertical="center"/>
    </xf>
    <xf numFmtId="0" fontId="7" fillId="2" borderId="18" xfId="0" applyFont="1" applyFill="1" applyBorder="1" applyAlignment="1">
      <alignment horizontal="center" vertical="center" wrapText="1"/>
    </xf>
    <xf numFmtId="0" fontId="7" fillId="2" borderId="19" xfId="0" applyFont="1" applyFill="1" applyBorder="1" applyAlignment="1">
      <alignment horizontal="center" vertical="center" wrapText="1"/>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0" fillId="0" borderId="22" xfId="0" applyBorder="1" applyAlignment="1">
      <alignment horizontal="center" vertical="center"/>
    </xf>
    <xf numFmtId="0" fontId="0" fillId="0" borderId="23" xfId="0" applyBorder="1" applyAlignment="1">
      <alignment horizontal="center" vertical="center"/>
    </xf>
    <xf numFmtId="0" fontId="5" fillId="2" borderId="18" xfId="0" applyFont="1" applyFill="1" applyBorder="1" applyAlignment="1">
      <alignment horizontal="center" vertical="center"/>
    </xf>
    <xf numFmtId="0" fontId="5" fillId="2" borderId="19" xfId="0" applyFont="1" applyFill="1" applyBorder="1" applyAlignment="1">
      <alignment horizontal="center" vertical="center"/>
    </xf>
    <xf numFmtId="0" fontId="5" fillId="2" borderId="31" xfId="0" applyFont="1" applyFill="1" applyBorder="1" applyAlignment="1">
      <alignment horizontal="center" vertical="center"/>
    </xf>
    <xf numFmtId="0" fontId="5" fillId="2" borderId="33" xfId="0" applyFont="1" applyFill="1" applyBorder="1" applyAlignment="1">
      <alignment horizontal="center" vertical="center"/>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2" fillId="2" borderId="18" xfId="0" applyFont="1" applyFill="1" applyBorder="1" applyAlignment="1">
      <alignment horizontal="center" vertical="center" wrapText="1"/>
    </xf>
    <xf numFmtId="0" fontId="2" fillId="2" borderId="19" xfId="0" applyFont="1" applyFill="1" applyBorder="1" applyAlignment="1">
      <alignment horizontal="center" vertical="center" wrapText="1"/>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0" fillId="0" borderId="31" xfId="0" applyFill="1" applyBorder="1" applyAlignment="1">
      <alignment horizontal="center" vertical="center"/>
    </xf>
    <xf numFmtId="0" fontId="0" fillId="0" borderId="33" xfId="0" applyFill="1" applyBorder="1" applyAlignment="1">
      <alignment horizontal="center" vertical="center"/>
    </xf>
    <xf numFmtId="0" fontId="10" fillId="0" borderId="34" xfId="0" applyFont="1" applyBorder="1" applyAlignment="1">
      <alignment horizontal="center" vertical="center"/>
    </xf>
    <xf numFmtId="0" fontId="10" fillId="0" borderId="29" xfId="0" applyFont="1" applyBorder="1" applyAlignment="1">
      <alignment horizontal="center" vertical="center"/>
    </xf>
    <xf numFmtId="49" fontId="15" fillId="0" borderId="1" xfId="0" applyNumberFormat="1" applyFont="1" applyFill="1" applyBorder="1" applyAlignment="1">
      <alignment horizontal="left" vertical="top"/>
    </xf>
    <xf numFmtId="49" fontId="17" fillId="0" borderId="1" xfId="0" applyNumberFormat="1" applyFont="1" applyFill="1" applyBorder="1" applyAlignment="1">
      <alignment horizontal="left" vertical="top"/>
    </xf>
    <xf numFmtId="0" fontId="0" fillId="2" borderId="18" xfId="0" applyFill="1" applyBorder="1" applyAlignment="1">
      <alignment horizontal="center" vertical="center"/>
    </xf>
    <xf numFmtId="0" fontId="0" fillId="2" borderId="19" xfId="0" applyFill="1" applyBorder="1" applyAlignment="1">
      <alignment horizontal="center" vertical="center"/>
    </xf>
    <xf numFmtId="0" fontId="0" fillId="2" borderId="20" xfId="0" applyFill="1" applyBorder="1" applyAlignment="1">
      <alignment horizontal="center" vertical="center"/>
    </xf>
    <xf numFmtId="0" fontId="0" fillId="2" borderId="21" xfId="0" applyFill="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3" borderId="1" xfId="0" applyFill="1" applyBorder="1" applyAlignment="1">
      <alignment horizontal="center" vertical="center"/>
    </xf>
    <xf numFmtId="0" fontId="4" fillId="0" borderId="0" xfId="0" applyFont="1" applyAlignment="1">
      <alignment horizontal="center" vertical="center"/>
    </xf>
    <xf numFmtId="0" fontId="0" fillId="3" borderId="2" xfId="0" applyFill="1" applyBorder="1" applyAlignment="1">
      <alignment horizontal="left" vertical="center"/>
    </xf>
    <xf numFmtId="0" fontId="0" fillId="3" borderId="24" xfId="0" applyFill="1" applyBorder="1" applyAlignment="1">
      <alignment horizontal="left" vertical="center"/>
    </xf>
    <xf numFmtId="0" fontId="0" fillId="3" borderId="3" xfId="0" applyFill="1" applyBorder="1" applyAlignment="1">
      <alignment horizontal="left" vertical="center"/>
    </xf>
    <xf numFmtId="0" fontId="8" fillId="4" borderId="2" xfId="0" applyFont="1" applyFill="1" applyBorder="1" applyAlignment="1">
      <alignment horizontal="left" vertical="center"/>
    </xf>
    <xf numFmtId="0" fontId="8" fillId="4" borderId="24" xfId="0" applyFont="1" applyFill="1" applyBorder="1" applyAlignment="1">
      <alignment horizontal="left" vertical="center"/>
    </xf>
    <xf numFmtId="0" fontId="8" fillId="4" borderId="3" xfId="0" applyFont="1" applyFill="1" applyBorder="1" applyAlignment="1">
      <alignment horizontal="left" vertical="center"/>
    </xf>
    <xf numFmtId="0" fontId="18" fillId="0" borderId="0" xfId="0" applyFont="1" applyAlignment="1">
      <alignment horizontal="center" vertical="center"/>
    </xf>
    <xf numFmtId="0" fontId="0" fillId="0" borderId="35" xfId="0" applyBorder="1" applyAlignment="1">
      <alignment horizontal="center" vertical="center" wrapText="1"/>
    </xf>
    <xf numFmtId="0" fontId="0" fillId="0" borderId="10" xfId="0" applyBorder="1" applyAlignment="1">
      <alignment horizontal="center" vertical="center" wrapText="1"/>
    </xf>
    <xf numFmtId="0" fontId="0" fillId="0" borderId="15" xfId="0" applyBorder="1" applyAlignment="1">
      <alignment horizontal="center" vertical="center" wrapText="1"/>
    </xf>
    <xf numFmtId="0" fontId="0" fillId="0" borderId="36" xfId="0" applyBorder="1" applyAlignment="1">
      <alignment horizontal="center" vertical="center" wrapText="1"/>
    </xf>
    <xf numFmtId="0" fontId="0" fillId="0" borderId="32" xfId="0" applyBorder="1" applyAlignment="1">
      <alignment horizontal="center" vertical="center" wrapText="1"/>
    </xf>
    <xf numFmtId="0" fontId="0" fillId="0" borderId="37" xfId="0" applyBorder="1" applyAlignment="1">
      <alignment horizontal="center" vertical="center" wrapText="1"/>
    </xf>
    <xf numFmtId="0" fontId="0" fillId="3" borderId="18" xfId="0" applyFill="1" applyBorder="1" applyAlignment="1">
      <alignment horizontal="center" vertical="center"/>
    </xf>
    <xf numFmtId="0" fontId="0" fillId="3" borderId="10" xfId="0" applyFill="1" applyBorder="1" applyAlignment="1">
      <alignment horizontal="center" vertical="center"/>
    </xf>
    <xf numFmtId="0" fontId="0" fillId="3" borderId="15" xfId="0" applyFill="1" applyBorder="1" applyAlignment="1">
      <alignment horizontal="center" vertical="center"/>
    </xf>
    <xf numFmtId="0" fontId="0" fillId="3" borderId="31" xfId="0" applyFill="1" applyBorder="1" applyAlignment="1">
      <alignment horizontal="center" vertical="center"/>
    </xf>
    <xf numFmtId="0" fontId="0" fillId="3" borderId="32" xfId="0" applyFill="1" applyBorder="1" applyAlignment="1">
      <alignment horizontal="center" vertical="center"/>
    </xf>
    <xf numFmtId="0" fontId="0" fillId="3" borderId="37" xfId="0" applyFill="1" applyBorder="1" applyAlignment="1">
      <alignment horizontal="center" vertical="center"/>
    </xf>
    <xf numFmtId="0" fontId="3" fillId="0" borderId="0" xfId="0" applyFont="1" applyAlignment="1">
      <alignment horizontal="center" vertical="center"/>
    </xf>
    <xf numFmtId="0" fontId="5" fillId="0" borderId="0" xfId="0" applyFont="1" applyAlignment="1">
      <alignment horizontal="center" vertical="center"/>
    </xf>
    <xf numFmtId="0" fontId="0" fillId="0" borderId="35" xfId="0" applyBorder="1" applyAlignment="1">
      <alignment horizontal="left" vertical="center"/>
    </xf>
    <xf numFmtId="0" fontId="0" fillId="0" borderId="10" xfId="0" applyBorder="1" applyAlignment="1">
      <alignment horizontal="left" vertical="center"/>
    </xf>
    <xf numFmtId="0" fontId="0" fillId="0" borderId="15" xfId="0" applyBorder="1" applyAlignment="1">
      <alignment horizontal="left" vertical="center"/>
    </xf>
    <xf numFmtId="0" fontId="0" fillId="0" borderId="36" xfId="0" applyBorder="1" applyAlignment="1">
      <alignment horizontal="left" vertical="center"/>
    </xf>
    <xf numFmtId="0" fontId="0" fillId="0" borderId="32" xfId="0" applyBorder="1" applyAlignment="1">
      <alignment horizontal="left" vertical="center"/>
    </xf>
    <xf numFmtId="0" fontId="0" fillId="0" borderId="37" xfId="0" applyBorder="1" applyAlignment="1">
      <alignment horizontal="left"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3" borderId="40" xfId="0" applyFill="1" applyBorder="1" applyAlignment="1">
      <alignment horizontal="center" vertical="center"/>
    </xf>
    <xf numFmtId="0" fontId="0" fillId="3" borderId="28" xfId="0" applyFill="1" applyBorder="1" applyAlignment="1">
      <alignment horizontal="center" vertical="center"/>
    </xf>
    <xf numFmtId="0" fontId="0" fillId="3" borderId="25"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6" xfId="0" applyBorder="1" applyAlignment="1">
      <alignment horizontal="left" vertical="center"/>
    </xf>
    <xf numFmtId="0" fontId="0" fillId="0" borderId="0" xfId="0" applyBorder="1" applyAlignment="1">
      <alignment horizontal="left" vertical="center"/>
    </xf>
    <xf numFmtId="0" fontId="0" fillId="0" borderId="47" xfId="0" applyBorder="1" applyAlignment="1">
      <alignment horizontal="left" vertical="center"/>
    </xf>
  </cellXfs>
  <cellStyles count="2">
    <cellStyle name="ハイパーリンク" xfId="1" builtinId="8"/>
    <cellStyle name="標準" xfId="0" builtinId="0"/>
  </cellStyles>
  <dxfs count="9">
    <dxf>
      <numFmt numFmtId="19" formatCode="yyyy/m/d"/>
    </dxf>
    <dxf>
      <numFmt numFmtId="19" formatCode="yyyy/m/d"/>
      <alignment horizontal="general" vertical="center" textRotation="0" wrapText="1" indent="0" justifyLastLine="0" shrinkToFit="0" readingOrder="0"/>
    </dxf>
    <dxf>
      <numFmt numFmtId="19" formatCode="yyyy/m/d"/>
      <alignment horizontal="general" vertical="center" textRotation="0" wrapText="0" indent="0" justifyLastLine="0" shrinkToFit="0" readingOrder="0"/>
    </dxf>
    <dxf>
      <alignment horizontal="general" vertical="center" textRotation="0" wrapText="0" indent="0" justifyLastLine="0" shrinkToFit="0" readingOrder="0"/>
    </dxf>
    <dxf>
      <fill>
        <patternFill patternType="none">
          <fgColor indexed="64"/>
          <bgColor auto="1"/>
        </patternFill>
      </fill>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customXml" Target="../ink/ink1.xml"/></Relationships>
</file>

<file path=xl/drawings/_rels/drawing2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110.png"/><Relationship Id="rId1" Type="http://schemas.openxmlformats.org/officeDocument/2006/relationships/customXml" Target="../ink/ink2.xml"/></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8</xdr:col>
      <xdr:colOff>723901</xdr:colOff>
      <xdr:row>0</xdr:row>
      <xdr:rowOff>139700</xdr:rowOff>
    </xdr:from>
    <xdr:to>
      <xdr:col>12</xdr:col>
      <xdr:colOff>901701</xdr:colOff>
      <xdr:row>19</xdr:row>
      <xdr:rowOff>87587</xdr:rowOff>
    </xdr:to>
    <xdr:grpSp>
      <xdr:nvGrpSpPr>
        <xdr:cNvPr id="20" name="グループ化 19">
          <a:extLst>
            <a:ext uri="{FF2B5EF4-FFF2-40B4-BE49-F238E27FC236}">
              <a16:creationId xmlns:a16="http://schemas.microsoft.com/office/drawing/2014/main" id="{4901353F-A9C8-5A80-35A7-42C0BF62F35C}"/>
            </a:ext>
          </a:extLst>
        </xdr:cNvPr>
        <xdr:cNvGrpSpPr/>
      </xdr:nvGrpSpPr>
      <xdr:grpSpPr>
        <a:xfrm>
          <a:off x="8391826" y="139700"/>
          <a:ext cx="4011762" cy="4728359"/>
          <a:chOff x="270128" y="1304033"/>
          <a:chExt cx="4640987" cy="4249934"/>
        </a:xfrm>
      </xdr:grpSpPr>
      <xdr:pic>
        <xdr:nvPicPr>
          <xdr:cNvPr id="22" name="図 21">
            <a:extLst>
              <a:ext uri="{FF2B5EF4-FFF2-40B4-BE49-F238E27FC236}">
                <a16:creationId xmlns:a16="http://schemas.microsoft.com/office/drawing/2014/main" id="{4237DE0D-E5CE-E81F-7A58-A49CA67C3470}"/>
              </a:ext>
            </a:extLst>
          </xdr:cNvPr>
          <xdr:cNvPicPr>
            <a:picLocks noChangeAspect="1"/>
          </xdr:cNvPicPr>
        </xdr:nvPicPr>
        <xdr:blipFill>
          <a:blip xmlns:r="http://schemas.openxmlformats.org/officeDocument/2006/relationships" r:embed="rId1"/>
          <a:stretch>
            <a:fillRect/>
          </a:stretch>
        </xdr:blipFill>
        <xdr:spPr>
          <a:xfrm>
            <a:off x="270128" y="1304033"/>
            <a:ext cx="4640987" cy="4249934"/>
          </a:xfrm>
          <a:prstGeom prst="rect">
            <a:avLst/>
          </a:prstGeom>
        </xdr:spPr>
      </xdr:pic>
      <xdr:sp macro="" textlink="">
        <xdr:nvSpPr>
          <xdr:cNvPr id="23" name="正方形/長方形 22">
            <a:extLst>
              <a:ext uri="{FF2B5EF4-FFF2-40B4-BE49-F238E27FC236}">
                <a16:creationId xmlns:a16="http://schemas.microsoft.com/office/drawing/2014/main" id="{14CBB0E4-B0BA-625B-2BD5-D460003C74F9}"/>
              </a:ext>
            </a:extLst>
          </xdr:cNvPr>
          <xdr:cNvSpPr/>
        </xdr:nvSpPr>
        <xdr:spPr>
          <a:xfrm>
            <a:off x="1781666" y="2305230"/>
            <a:ext cx="161198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4" name="正方形/長方形 23">
            <a:extLst>
              <a:ext uri="{FF2B5EF4-FFF2-40B4-BE49-F238E27FC236}">
                <a16:creationId xmlns:a16="http://schemas.microsoft.com/office/drawing/2014/main" id="{752C9D93-6F1C-16BA-8748-F5A5CE405CC7}"/>
              </a:ext>
            </a:extLst>
          </xdr:cNvPr>
          <xdr:cNvSpPr/>
        </xdr:nvSpPr>
        <xdr:spPr>
          <a:xfrm>
            <a:off x="1648052" y="2472979"/>
            <a:ext cx="1943560"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正方形/長方形 24">
            <a:extLst>
              <a:ext uri="{FF2B5EF4-FFF2-40B4-BE49-F238E27FC236}">
                <a16:creationId xmlns:a16="http://schemas.microsoft.com/office/drawing/2014/main" id="{A9A636D1-2E8D-6341-0546-17529903B6ED}"/>
              </a:ext>
            </a:extLst>
          </xdr:cNvPr>
          <xdr:cNvSpPr/>
        </xdr:nvSpPr>
        <xdr:spPr>
          <a:xfrm>
            <a:off x="1707689" y="2640007"/>
            <a:ext cx="188392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 name="正方形/長方形 25">
            <a:extLst>
              <a:ext uri="{FF2B5EF4-FFF2-40B4-BE49-F238E27FC236}">
                <a16:creationId xmlns:a16="http://schemas.microsoft.com/office/drawing/2014/main" id="{90FAB19C-2246-BE83-CA18-D9930E21717F}"/>
              </a:ext>
            </a:extLst>
          </xdr:cNvPr>
          <xdr:cNvSpPr/>
        </xdr:nvSpPr>
        <xdr:spPr>
          <a:xfrm>
            <a:off x="1605756" y="3660152"/>
            <a:ext cx="2051844"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 name="正方形/長方形 26">
            <a:extLst>
              <a:ext uri="{FF2B5EF4-FFF2-40B4-BE49-F238E27FC236}">
                <a16:creationId xmlns:a16="http://schemas.microsoft.com/office/drawing/2014/main" id="{DB9E5992-AFBC-9D93-F405-01A9268CB1A7}"/>
              </a:ext>
            </a:extLst>
          </xdr:cNvPr>
          <xdr:cNvSpPr/>
        </xdr:nvSpPr>
        <xdr:spPr>
          <a:xfrm>
            <a:off x="1506651" y="3833918"/>
            <a:ext cx="1943559"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8" name="正方形/長方形 27">
            <a:extLst>
              <a:ext uri="{FF2B5EF4-FFF2-40B4-BE49-F238E27FC236}">
                <a16:creationId xmlns:a16="http://schemas.microsoft.com/office/drawing/2014/main" id="{8B9D8408-EF86-46AC-A8A2-366004E57AD5}"/>
              </a:ext>
            </a:extLst>
          </xdr:cNvPr>
          <xdr:cNvSpPr/>
        </xdr:nvSpPr>
        <xdr:spPr>
          <a:xfrm>
            <a:off x="1369017" y="4007684"/>
            <a:ext cx="2024631" cy="1151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A0E4E935-1931-93AA-1E57-A213868C8D33}"/>
              </a:ext>
            </a:extLst>
          </xdr:cNvPr>
          <xdr:cNvSpPr/>
        </xdr:nvSpPr>
        <xdr:spPr>
          <a:xfrm>
            <a:off x="1387869" y="4166276"/>
            <a:ext cx="1826671" cy="13309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0" name="正方形/長方形 29">
            <a:extLst>
              <a:ext uri="{FF2B5EF4-FFF2-40B4-BE49-F238E27FC236}">
                <a16:creationId xmlns:a16="http://schemas.microsoft.com/office/drawing/2014/main" id="{8C8BE744-A111-335E-BFAE-24BDA5910C11}"/>
              </a:ext>
            </a:extLst>
          </xdr:cNvPr>
          <xdr:cNvSpPr/>
        </xdr:nvSpPr>
        <xdr:spPr>
          <a:xfrm>
            <a:off x="1645696" y="2813773"/>
            <a:ext cx="1673978"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8</xdr:col>
      <xdr:colOff>602009</xdr:colOff>
      <xdr:row>19</xdr:row>
      <xdr:rowOff>103499</xdr:rowOff>
    </xdr:from>
    <xdr:to>
      <xdr:col>15</xdr:col>
      <xdr:colOff>788027</xdr:colOff>
      <xdr:row>35</xdr:row>
      <xdr:rowOff>65830</xdr:rowOff>
    </xdr:to>
    <xdr:grpSp>
      <xdr:nvGrpSpPr>
        <xdr:cNvPr id="31" name="グループ化 30">
          <a:extLst>
            <a:ext uri="{FF2B5EF4-FFF2-40B4-BE49-F238E27FC236}">
              <a16:creationId xmlns:a16="http://schemas.microsoft.com/office/drawing/2014/main" id="{DCDA35CB-34D3-3928-2D29-27AA2420D197}"/>
            </a:ext>
          </a:extLst>
        </xdr:cNvPr>
        <xdr:cNvGrpSpPr/>
      </xdr:nvGrpSpPr>
      <xdr:grpSpPr>
        <a:xfrm>
          <a:off x="8269934" y="4883971"/>
          <a:ext cx="6895451" cy="3999972"/>
          <a:chOff x="4911115" y="818911"/>
          <a:chExt cx="6853518" cy="3786929"/>
        </a:xfrm>
      </xdr:grpSpPr>
      <xdr:pic>
        <xdr:nvPicPr>
          <xdr:cNvPr id="32" name="図 31">
            <a:extLst>
              <a:ext uri="{FF2B5EF4-FFF2-40B4-BE49-F238E27FC236}">
                <a16:creationId xmlns:a16="http://schemas.microsoft.com/office/drawing/2014/main" id="{F5D8B8C7-A21C-A6F7-1DBC-9EF490B88573}"/>
              </a:ext>
            </a:extLst>
          </xdr:cNvPr>
          <xdr:cNvPicPr>
            <a:picLocks noChangeAspect="1"/>
          </xdr:cNvPicPr>
        </xdr:nvPicPr>
        <xdr:blipFill>
          <a:blip xmlns:r="http://schemas.openxmlformats.org/officeDocument/2006/relationships" r:embed="rId2"/>
          <a:stretch>
            <a:fillRect/>
          </a:stretch>
        </xdr:blipFill>
        <xdr:spPr>
          <a:xfrm>
            <a:off x="4911115" y="818911"/>
            <a:ext cx="6853518" cy="3786929"/>
          </a:xfrm>
          <a:prstGeom prst="rect">
            <a:avLst/>
          </a:prstGeom>
        </xdr:spPr>
      </xdr:pic>
      <xdr:sp macro="" textlink="">
        <xdr:nvSpPr>
          <xdr:cNvPr id="33" name="円/楕円 32">
            <a:extLst>
              <a:ext uri="{FF2B5EF4-FFF2-40B4-BE49-F238E27FC236}">
                <a16:creationId xmlns:a16="http://schemas.microsoft.com/office/drawing/2014/main" id="{382B6669-9FB4-6752-B8E7-C3BF78274C23}"/>
              </a:ext>
            </a:extLst>
          </xdr:cNvPr>
          <xdr:cNvSpPr/>
        </xdr:nvSpPr>
        <xdr:spPr>
          <a:xfrm>
            <a:off x="8348353" y="1508167"/>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 name="円/楕円 33">
            <a:extLst>
              <a:ext uri="{FF2B5EF4-FFF2-40B4-BE49-F238E27FC236}">
                <a16:creationId xmlns:a16="http://schemas.microsoft.com/office/drawing/2014/main" id="{40E474AC-C76F-168E-0465-B9F367A9FFE4}"/>
              </a:ext>
            </a:extLst>
          </xdr:cNvPr>
          <xdr:cNvSpPr/>
        </xdr:nvSpPr>
        <xdr:spPr>
          <a:xfrm>
            <a:off x="9070767" y="1506332"/>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円/楕円 34">
            <a:extLst>
              <a:ext uri="{FF2B5EF4-FFF2-40B4-BE49-F238E27FC236}">
                <a16:creationId xmlns:a16="http://schemas.microsoft.com/office/drawing/2014/main" id="{C1A9F4CD-0326-B8E1-A537-5C5F8C00D1DB}"/>
              </a:ext>
            </a:extLst>
          </xdr:cNvPr>
          <xdr:cNvSpPr/>
        </xdr:nvSpPr>
        <xdr:spPr>
          <a:xfrm>
            <a:off x="9816931" y="1506003"/>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円/楕円 35">
            <a:extLst>
              <a:ext uri="{FF2B5EF4-FFF2-40B4-BE49-F238E27FC236}">
                <a16:creationId xmlns:a16="http://schemas.microsoft.com/office/drawing/2014/main" id="{78D8AD8D-4624-E786-78FA-BF9BBE886572}"/>
              </a:ext>
            </a:extLst>
          </xdr:cNvPr>
          <xdr:cNvSpPr/>
        </xdr:nvSpPr>
        <xdr:spPr>
          <a:xfrm>
            <a:off x="7618018"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円/楕円 36">
            <a:extLst>
              <a:ext uri="{FF2B5EF4-FFF2-40B4-BE49-F238E27FC236}">
                <a16:creationId xmlns:a16="http://schemas.microsoft.com/office/drawing/2014/main" id="{E77C5F48-DFF2-E457-7F5A-640500988C74}"/>
              </a:ext>
            </a:extLst>
          </xdr:cNvPr>
          <xdr:cNvSpPr/>
        </xdr:nvSpPr>
        <xdr:spPr>
          <a:xfrm>
            <a:off x="8348353" y="294571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 name="円/楕円 37">
            <a:extLst>
              <a:ext uri="{FF2B5EF4-FFF2-40B4-BE49-F238E27FC236}">
                <a16:creationId xmlns:a16="http://schemas.microsoft.com/office/drawing/2014/main" id="{FAE12339-644D-D0F0-FB8D-2C258080065F}"/>
              </a:ext>
            </a:extLst>
          </xdr:cNvPr>
          <xdr:cNvSpPr/>
        </xdr:nvSpPr>
        <xdr:spPr>
          <a:xfrm>
            <a:off x="9070767"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円/楕円 38">
            <a:extLst>
              <a:ext uri="{FF2B5EF4-FFF2-40B4-BE49-F238E27FC236}">
                <a16:creationId xmlns:a16="http://schemas.microsoft.com/office/drawing/2014/main" id="{A14EB11A-15E9-1988-D02B-415EE7D5AFC4}"/>
              </a:ext>
            </a:extLst>
          </xdr:cNvPr>
          <xdr:cNvSpPr/>
        </xdr:nvSpPr>
        <xdr:spPr>
          <a:xfrm>
            <a:off x="9816931"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円/楕円 39">
            <a:extLst>
              <a:ext uri="{FF2B5EF4-FFF2-40B4-BE49-F238E27FC236}">
                <a16:creationId xmlns:a16="http://schemas.microsoft.com/office/drawing/2014/main" id="{B7716ED3-72FD-9DD0-1196-18B7802C7B83}"/>
              </a:ext>
            </a:extLst>
          </xdr:cNvPr>
          <xdr:cNvSpPr/>
        </xdr:nvSpPr>
        <xdr:spPr>
          <a:xfrm>
            <a:off x="7618018" y="221952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977900</xdr:colOff>
      <xdr:row>12</xdr:row>
      <xdr:rowOff>101600</xdr:rowOff>
    </xdr:from>
    <xdr:to>
      <xdr:col>5</xdr:col>
      <xdr:colOff>2425700</xdr:colOff>
      <xdr:row>29</xdr:row>
      <xdr:rowOff>194460</xdr:rowOff>
    </xdr:to>
    <xdr:pic>
      <xdr:nvPicPr>
        <xdr:cNvPr id="2" name="図 1">
          <a:extLst>
            <a:ext uri="{FF2B5EF4-FFF2-40B4-BE49-F238E27FC236}">
              <a16:creationId xmlns:a16="http://schemas.microsoft.com/office/drawing/2014/main" id="{DFD4274C-4CE6-5CAD-3995-F1EDC75A0699}"/>
            </a:ext>
          </a:extLst>
        </xdr:cNvPr>
        <xdr:cNvPicPr>
          <a:picLocks noChangeAspect="1"/>
        </xdr:cNvPicPr>
      </xdr:nvPicPr>
      <xdr:blipFill>
        <a:blip xmlns:r="http://schemas.openxmlformats.org/officeDocument/2006/relationships" r:embed="rId1"/>
        <a:stretch>
          <a:fillRect/>
        </a:stretch>
      </xdr:blipFill>
      <xdr:spPr>
        <a:xfrm>
          <a:off x="1930400" y="3175000"/>
          <a:ext cx="7772400" cy="441086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203200</xdr:colOff>
      <xdr:row>11</xdr:row>
      <xdr:rowOff>228600</xdr:rowOff>
    </xdr:from>
    <xdr:to>
      <xdr:col>5</xdr:col>
      <xdr:colOff>1244600</xdr:colOff>
      <xdr:row>30</xdr:row>
      <xdr:rowOff>217256</xdr:rowOff>
    </xdr:to>
    <xdr:pic>
      <xdr:nvPicPr>
        <xdr:cNvPr id="2" name="図 1">
          <a:extLst>
            <a:ext uri="{FF2B5EF4-FFF2-40B4-BE49-F238E27FC236}">
              <a16:creationId xmlns:a16="http://schemas.microsoft.com/office/drawing/2014/main" id="{0C4FA74A-FE1E-BFF3-9B7E-C298659460DF}"/>
            </a:ext>
          </a:extLst>
        </xdr:cNvPr>
        <xdr:cNvPicPr>
          <a:picLocks noChangeAspect="1"/>
        </xdr:cNvPicPr>
      </xdr:nvPicPr>
      <xdr:blipFill>
        <a:blip xmlns:r="http://schemas.openxmlformats.org/officeDocument/2006/relationships" r:embed="rId1"/>
        <a:stretch>
          <a:fillRect/>
        </a:stretch>
      </xdr:blipFill>
      <xdr:spPr>
        <a:xfrm>
          <a:off x="2387600" y="3048000"/>
          <a:ext cx="6134100" cy="48146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254000</xdr:colOff>
      <xdr:row>12</xdr:row>
      <xdr:rowOff>0</xdr:rowOff>
    </xdr:from>
    <xdr:to>
      <xdr:col>5</xdr:col>
      <xdr:colOff>1342214</xdr:colOff>
      <xdr:row>31</xdr:row>
      <xdr:rowOff>25400</xdr:rowOff>
    </xdr:to>
    <xdr:pic>
      <xdr:nvPicPr>
        <xdr:cNvPr id="4" name="図 3">
          <a:extLst>
            <a:ext uri="{FF2B5EF4-FFF2-40B4-BE49-F238E27FC236}">
              <a16:creationId xmlns:a16="http://schemas.microsoft.com/office/drawing/2014/main" id="{283DC028-D115-CAEB-18C1-411EEDC15B24}"/>
            </a:ext>
          </a:extLst>
        </xdr:cNvPr>
        <xdr:cNvPicPr>
          <a:picLocks noChangeAspect="1"/>
        </xdr:cNvPicPr>
      </xdr:nvPicPr>
      <xdr:blipFill>
        <a:blip xmlns:r="http://schemas.openxmlformats.org/officeDocument/2006/relationships" r:embed="rId1"/>
        <a:stretch>
          <a:fillRect/>
        </a:stretch>
      </xdr:blipFill>
      <xdr:spPr>
        <a:xfrm>
          <a:off x="2438400" y="3073400"/>
          <a:ext cx="6180914" cy="4851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723900</xdr:colOff>
      <xdr:row>12</xdr:row>
      <xdr:rowOff>25400</xdr:rowOff>
    </xdr:from>
    <xdr:to>
      <xdr:col>5</xdr:col>
      <xdr:colOff>2882900</xdr:colOff>
      <xdr:row>30</xdr:row>
      <xdr:rowOff>192218</xdr:rowOff>
    </xdr:to>
    <xdr:pic>
      <xdr:nvPicPr>
        <xdr:cNvPr id="2" name="図 1">
          <a:extLst>
            <a:ext uri="{FF2B5EF4-FFF2-40B4-BE49-F238E27FC236}">
              <a16:creationId xmlns:a16="http://schemas.microsoft.com/office/drawing/2014/main" id="{D02EBB9C-0102-29AF-FE14-DEDBCC8EC7DF}"/>
            </a:ext>
          </a:extLst>
        </xdr:cNvPr>
        <xdr:cNvPicPr>
          <a:picLocks noChangeAspect="1"/>
        </xdr:cNvPicPr>
      </xdr:nvPicPr>
      <xdr:blipFill>
        <a:blip xmlns:r="http://schemas.openxmlformats.org/officeDocument/2006/relationships" r:embed="rId1"/>
        <a:stretch>
          <a:fillRect/>
        </a:stretch>
      </xdr:blipFill>
      <xdr:spPr>
        <a:xfrm>
          <a:off x="1676400" y="3098800"/>
          <a:ext cx="8483600" cy="473881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656404</xdr:colOff>
      <xdr:row>12</xdr:row>
      <xdr:rowOff>85618</xdr:rowOff>
    </xdr:from>
    <xdr:to>
      <xdr:col>5</xdr:col>
      <xdr:colOff>2107343</xdr:colOff>
      <xdr:row>29</xdr:row>
      <xdr:rowOff>129962</xdr:rowOff>
    </xdr:to>
    <xdr:pic>
      <xdr:nvPicPr>
        <xdr:cNvPr id="3" name="図 2">
          <a:extLst>
            <a:ext uri="{FF2B5EF4-FFF2-40B4-BE49-F238E27FC236}">
              <a16:creationId xmlns:a16="http://schemas.microsoft.com/office/drawing/2014/main" id="{70D696A5-AB2C-7585-CEC6-ACCC7137EC04}"/>
            </a:ext>
          </a:extLst>
        </xdr:cNvPr>
        <xdr:cNvPicPr>
          <a:picLocks noChangeAspect="1"/>
        </xdr:cNvPicPr>
      </xdr:nvPicPr>
      <xdr:blipFill>
        <a:blip xmlns:r="http://schemas.openxmlformats.org/officeDocument/2006/relationships" r:embed="rId1"/>
        <a:stretch>
          <a:fillRect/>
        </a:stretch>
      </xdr:blipFill>
      <xdr:spPr>
        <a:xfrm>
          <a:off x="1612471" y="3196405"/>
          <a:ext cx="7772400" cy="4410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977900</xdr:colOff>
      <xdr:row>12</xdr:row>
      <xdr:rowOff>159455</xdr:rowOff>
    </xdr:from>
    <xdr:to>
      <xdr:col>5</xdr:col>
      <xdr:colOff>2425700</xdr:colOff>
      <xdr:row>29</xdr:row>
      <xdr:rowOff>252315</xdr:rowOff>
    </xdr:to>
    <xdr:pic>
      <xdr:nvPicPr>
        <xdr:cNvPr id="3" name="図 2">
          <a:extLst>
            <a:ext uri="{FF2B5EF4-FFF2-40B4-BE49-F238E27FC236}">
              <a16:creationId xmlns:a16="http://schemas.microsoft.com/office/drawing/2014/main" id="{9E69DA6F-C520-BAFA-D725-76256EDD5B73}"/>
            </a:ext>
          </a:extLst>
        </xdr:cNvPr>
        <xdr:cNvPicPr>
          <a:picLocks noChangeAspect="1"/>
        </xdr:cNvPicPr>
      </xdr:nvPicPr>
      <xdr:blipFill>
        <a:blip xmlns:r="http://schemas.openxmlformats.org/officeDocument/2006/relationships" r:embed="rId1"/>
        <a:stretch>
          <a:fillRect/>
        </a:stretch>
      </xdr:blipFill>
      <xdr:spPr>
        <a:xfrm>
          <a:off x="1937456" y="3235677"/>
          <a:ext cx="7783688" cy="441086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939800</xdr:colOff>
      <xdr:row>12</xdr:row>
      <xdr:rowOff>114300</xdr:rowOff>
    </xdr:from>
    <xdr:to>
      <xdr:col>5</xdr:col>
      <xdr:colOff>2387600</xdr:colOff>
      <xdr:row>29</xdr:row>
      <xdr:rowOff>232112</xdr:rowOff>
    </xdr:to>
    <xdr:pic>
      <xdr:nvPicPr>
        <xdr:cNvPr id="4" name="図 3">
          <a:extLst>
            <a:ext uri="{FF2B5EF4-FFF2-40B4-BE49-F238E27FC236}">
              <a16:creationId xmlns:a16="http://schemas.microsoft.com/office/drawing/2014/main" id="{E0EA05C7-F51C-415D-2EC7-4F7217C67FDB}"/>
            </a:ext>
          </a:extLst>
        </xdr:cNvPr>
        <xdr:cNvPicPr>
          <a:picLocks noChangeAspect="1"/>
        </xdr:cNvPicPr>
      </xdr:nvPicPr>
      <xdr:blipFill>
        <a:blip xmlns:r="http://schemas.openxmlformats.org/officeDocument/2006/relationships" r:embed="rId1"/>
        <a:stretch>
          <a:fillRect/>
        </a:stretch>
      </xdr:blipFill>
      <xdr:spPr>
        <a:xfrm>
          <a:off x="1892300" y="3187700"/>
          <a:ext cx="7772400" cy="443581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952500</xdr:colOff>
      <xdr:row>12</xdr:row>
      <xdr:rowOff>190500</xdr:rowOff>
    </xdr:from>
    <xdr:to>
      <xdr:col>5</xdr:col>
      <xdr:colOff>2400300</xdr:colOff>
      <xdr:row>30</xdr:row>
      <xdr:rowOff>156546</xdr:rowOff>
    </xdr:to>
    <xdr:pic>
      <xdr:nvPicPr>
        <xdr:cNvPr id="2" name="図 1">
          <a:extLst>
            <a:ext uri="{FF2B5EF4-FFF2-40B4-BE49-F238E27FC236}">
              <a16:creationId xmlns:a16="http://schemas.microsoft.com/office/drawing/2014/main" id="{9FAA2DF0-FB75-6769-ACA4-578EB4EE188D}"/>
            </a:ext>
          </a:extLst>
        </xdr:cNvPr>
        <xdr:cNvPicPr>
          <a:picLocks noChangeAspect="1"/>
        </xdr:cNvPicPr>
      </xdr:nvPicPr>
      <xdr:blipFill>
        <a:blip xmlns:r="http://schemas.openxmlformats.org/officeDocument/2006/relationships" r:embed="rId1"/>
        <a:stretch>
          <a:fillRect/>
        </a:stretch>
      </xdr:blipFill>
      <xdr:spPr>
        <a:xfrm>
          <a:off x="1905000" y="3263900"/>
          <a:ext cx="7772400" cy="453804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990600</xdr:colOff>
      <xdr:row>12</xdr:row>
      <xdr:rowOff>152400</xdr:rowOff>
    </xdr:from>
    <xdr:to>
      <xdr:col>5</xdr:col>
      <xdr:colOff>2438400</xdr:colOff>
      <xdr:row>29</xdr:row>
      <xdr:rowOff>245260</xdr:rowOff>
    </xdr:to>
    <xdr:pic>
      <xdr:nvPicPr>
        <xdr:cNvPr id="5" name="図 4">
          <a:extLst>
            <a:ext uri="{FF2B5EF4-FFF2-40B4-BE49-F238E27FC236}">
              <a16:creationId xmlns:a16="http://schemas.microsoft.com/office/drawing/2014/main" id="{0339DACA-6B33-7260-6922-BAD34F7D661D}"/>
            </a:ext>
          </a:extLst>
        </xdr:cNvPr>
        <xdr:cNvPicPr>
          <a:picLocks noChangeAspect="1"/>
        </xdr:cNvPicPr>
      </xdr:nvPicPr>
      <xdr:blipFill>
        <a:blip xmlns:r="http://schemas.openxmlformats.org/officeDocument/2006/relationships" r:embed="rId1"/>
        <a:stretch>
          <a:fillRect/>
        </a:stretch>
      </xdr:blipFill>
      <xdr:spPr>
        <a:xfrm>
          <a:off x="1943100" y="3225800"/>
          <a:ext cx="7772400" cy="441086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850900</xdr:colOff>
      <xdr:row>12</xdr:row>
      <xdr:rowOff>101600</xdr:rowOff>
    </xdr:from>
    <xdr:to>
      <xdr:col>5</xdr:col>
      <xdr:colOff>2298700</xdr:colOff>
      <xdr:row>29</xdr:row>
      <xdr:rowOff>194460</xdr:rowOff>
    </xdr:to>
    <xdr:pic>
      <xdr:nvPicPr>
        <xdr:cNvPr id="2" name="図 1">
          <a:extLst>
            <a:ext uri="{FF2B5EF4-FFF2-40B4-BE49-F238E27FC236}">
              <a16:creationId xmlns:a16="http://schemas.microsoft.com/office/drawing/2014/main" id="{8DF31E56-3402-657E-296F-ED8130802197}"/>
            </a:ext>
          </a:extLst>
        </xdr:cNvPr>
        <xdr:cNvPicPr>
          <a:picLocks noChangeAspect="1"/>
        </xdr:cNvPicPr>
      </xdr:nvPicPr>
      <xdr:blipFill>
        <a:blip xmlns:r="http://schemas.openxmlformats.org/officeDocument/2006/relationships" r:embed="rId1"/>
        <a:stretch>
          <a:fillRect/>
        </a:stretch>
      </xdr:blipFill>
      <xdr:spPr>
        <a:xfrm>
          <a:off x="1803400" y="3175000"/>
          <a:ext cx="7772400" cy="44108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14269</xdr:colOff>
      <xdr:row>22</xdr:row>
      <xdr:rowOff>14270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14269" cy="185662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945080</xdr:colOff>
      <xdr:row>15</xdr:row>
      <xdr:rowOff>244296</xdr:rowOff>
    </xdr:from>
    <xdr:to>
      <xdr:col>2</xdr:col>
      <xdr:colOff>827640</xdr:colOff>
      <xdr:row>17</xdr:row>
      <xdr:rowOff>42807</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230473" y="4139914"/>
          <a:ext cx="838628" cy="326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8</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495440</xdr:colOff>
      <xdr:row>11</xdr:row>
      <xdr:rowOff>268270</xdr:rowOff>
    </xdr:from>
    <xdr:to>
      <xdr:col>5</xdr:col>
      <xdr:colOff>393841</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3649036"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9</xdr:col>
      <xdr:colOff>938659</xdr:colOff>
      <xdr:row>13</xdr:row>
      <xdr:rowOff>11416</xdr:rowOff>
    </xdr:from>
    <xdr:to>
      <xdr:col>11</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474133</xdr:colOff>
      <xdr:row>13</xdr:row>
      <xdr:rowOff>14270</xdr:rowOff>
    </xdr:from>
    <xdr:to>
      <xdr:col>10</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461434</xdr:colOff>
      <xdr:row>31</xdr:row>
      <xdr:rowOff>16933</xdr:rowOff>
    </xdr:from>
    <xdr:to>
      <xdr:col>12</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941798</xdr:colOff>
      <xdr:row>19</xdr:row>
      <xdr:rowOff>15650</xdr:rowOff>
    </xdr:from>
    <xdr:to>
      <xdr:col>15</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0</xdr:colOff>
      <xdr:row>31</xdr:row>
      <xdr:rowOff>16933</xdr:rowOff>
    </xdr:from>
    <xdr:to>
      <xdr:col>16</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485169</xdr:colOff>
      <xdr:row>31</xdr:row>
      <xdr:rowOff>16933</xdr:rowOff>
    </xdr:from>
    <xdr:to>
      <xdr:col>14</xdr:col>
      <xdr:colOff>495300</xdr:colOff>
      <xdr:row>46</xdr:row>
      <xdr:rowOff>14270</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1236" y="8079293"/>
          <a:ext cx="10131" cy="399284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495300</xdr:colOff>
      <xdr:row>35</xdr:row>
      <xdr:rowOff>238963</xdr:rowOff>
    </xdr:from>
    <xdr:to>
      <xdr:col>15</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482600</xdr:colOff>
      <xdr:row>45</xdr:row>
      <xdr:rowOff>253999</xdr:rowOff>
    </xdr:from>
    <xdr:to>
      <xdr:col>15</xdr:col>
      <xdr:colOff>927100</xdr:colOff>
      <xdr:row>45</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809233</xdr:colOff>
      <xdr:row>17</xdr:row>
      <xdr:rowOff>187360</xdr:rowOff>
    </xdr:from>
    <xdr:to>
      <xdr:col>11</xdr:col>
      <xdr:colOff>707633</xdr:colOff>
      <xdr:row>18</xdr:row>
      <xdr:rowOff>143458</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9699233" y="4610956"/>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10</xdr:col>
      <xdr:colOff>778933</xdr:colOff>
      <xdr:row>29</xdr:row>
      <xdr:rowOff>194733</xdr:rowOff>
    </xdr:from>
    <xdr:to>
      <xdr:col>11</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14</xdr:col>
      <xdr:colOff>509855</xdr:colOff>
      <xdr:row>18</xdr:row>
      <xdr:rowOff>2949</xdr:rowOff>
    </xdr:from>
    <xdr:to>
      <xdr:col>15</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14</xdr:col>
      <xdr:colOff>706966</xdr:colOff>
      <xdr:row>29</xdr:row>
      <xdr:rowOff>215899</xdr:rowOff>
    </xdr:from>
    <xdr:to>
      <xdr:col>15</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14</xdr:col>
      <xdr:colOff>779410</xdr:colOff>
      <xdr:row>34</xdr:row>
      <xdr:rowOff>167623</xdr:rowOff>
    </xdr:from>
    <xdr:to>
      <xdr:col>15</xdr:col>
      <xdr:colOff>728610</xdr:colOff>
      <xdr:row>35</xdr:row>
      <xdr:rowOff>176090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3493680" y="905762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14</xdr:col>
      <xdr:colOff>660400</xdr:colOff>
      <xdr:row>44</xdr:row>
      <xdr:rowOff>181417</xdr:rowOff>
    </xdr:from>
    <xdr:to>
      <xdr:col>15</xdr:col>
      <xdr:colOff>876300</xdr:colOff>
      <xdr:row>45</xdr:row>
      <xdr:rowOff>202584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1639956"/>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17</xdr:col>
      <xdr:colOff>944032</xdr:colOff>
      <xdr:row>46</xdr:row>
      <xdr:rowOff>29632</xdr:rowOff>
    </xdr:from>
    <xdr:to>
      <xdr:col>22</xdr:col>
      <xdr:colOff>8466</xdr:colOff>
      <xdr:row>46</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29633</xdr:colOff>
      <xdr:row>35</xdr:row>
      <xdr:rowOff>251663</xdr:rowOff>
    </xdr:from>
    <xdr:to>
      <xdr:col>19</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14269</xdr:colOff>
      <xdr:row>19</xdr:row>
      <xdr:rowOff>28539</xdr:rowOff>
    </xdr:from>
    <xdr:to>
      <xdr:col>22</xdr:col>
      <xdr:colOff>14269</xdr:colOff>
      <xdr:row>46</xdr:row>
      <xdr:rowOff>42809</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80112"/>
          <a:ext cx="0" cy="704921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22</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14564"/>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12</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16933</xdr:colOff>
      <xdr:row>19</xdr:row>
      <xdr:rowOff>21451</xdr:rowOff>
    </xdr:from>
    <xdr:to>
      <xdr:col>22</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791293</xdr:colOff>
      <xdr:row>35</xdr:row>
      <xdr:rowOff>151716</xdr:rowOff>
    </xdr:from>
    <xdr:to>
      <xdr:col>15</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23</xdr:row>
      <xdr:rowOff>101600</xdr:rowOff>
    </xdr:from>
    <xdr:to>
      <xdr:col>14</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12700</xdr:colOff>
      <xdr:row>26</xdr:row>
      <xdr:rowOff>254000</xdr:rowOff>
    </xdr:from>
    <xdr:to>
      <xdr:col>6</xdr:col>
      <xdr:colOff>14270</xdr:colOff>
      <xdr:row>27</xdr:row>
      <xdr:rowOff>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4122363" y="7060629"/>
          <a:ext cx="957637"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28539</xdr:colOff>
      <xdr:row>14</xdr:row>
      <xdr:rowOff>14270</xdr:rowOff>
    </xdr:from>
    <xdr:to>
      <xdr:col>5</xdr:col>
      <xdr:colOff>481030</xdr:colOff>
      <xdr:row>14</xdr:row>
      <xdr:rowOff>14270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26067" y="3653034"/>
          <a:ext cx="236462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482600</xdr:colOff>
      <xdr:row>14</xdr:row>
      <xdr:rowOff>11416</xdr:rowOff>
    </xdr:from>
    <xdr:to>
      <xdr:col>5</xdr:col>
      <xdr:colOff>485168</xdr:colOff>
      <xdr:row>17</xdr:row>
      <xdr:rowOff>42808</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4592263" y="3650180"/>
          <a:ext cx="2568" cy="81622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538108</xdr:colOff>
      <xdr:row>13</xdr:row>
      <xdr:rowOff>246009</xdr:rowOff>
    </xdr:from>
    <xdr:to>
      <xdr:col>4</xdr:col>
      <xdr:colOff>385708</xdr:colOff>
      <xdr:row>15</xdr:row>
      <xdr:rowOff>82479</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735636" y="3627919"/>
          <a:ext cx="803668" cy="350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80434</xdr:colOff>
      <xdr:row>17</xdr:row>
      <xdr:rowOff>253712</xdr:rowOff>
    </xdr:from>
    <xdr:to>
      <xdr:col>22</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88901</xdr:colOff>
      <xdr:row>34</xdr:row>
      <xdr:rowOff>80433</xdr:rowOff>
    </xdr:from>
    <xdr:to>
      <xdr:col>18</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18</xdr:col>
      <xdr:colOff>16933</xdr:colOff>
      <xdr:row>44</xdr:row>
      <xdr:rowOff>200536</xdr:rowOff>
    </xdr:from>
    <xdr:to>
      <xdr:col>19</xdr:col>
      <xdr:colOff>156966</xdr:colOff>
      <xdr:row>45</xdr:row>
      <xdr:rowOff>256853</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6555472" y="11701884"/>
          <a:ext cx="1096101" cy="3274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12</xdr:col>
      <xdr:colOff>948267</xdr:colOff>
      <xdr:row>29</xdr:row>
      <xdr:rowOff>59266</xdr:rowOff>
    </xdr:from>
    <xdr:to>
      <xdr:col>12</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399550</xdr:colOff>
      <xdr:row>13</xdr:row>
      <xdr:rowOff>14270</xdr:rowOff>
    </xdr:from>
    <xdr:to>
      <xdr:col>7</xdr:col>
      <xdr:colOff>406400</xdr:colOff>
      <xdr:row>51</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404091</xdr:colOff>
      <xdr:row>52</xdr:row>
      <xdr:rowOff>2437</xdr:rowOff>
    </xdr:from>
    <xdr:to>
      <xdr:col>8</xdr:col>
      <xdr:colOff>10583</xdr:colOff>
      <xdr:row>52</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8466</xdr:colOff>
      <xdr:row>52</xdr:row>
      <xdr:rowOff>1379</xdr:rowOff>
    </xdr:from>
    <xdr:to>
      <xdr:col>11</xdr:col>
      <xdr:colOff>931333</xdr:colOff>
      <xdr:row>52</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16934</xdr:colOff>
      <xdr:row>56</xdr:row>
      <xdr:rowOff>231741</xdr:rowOff>
    </xdr:from>
    <xdr:to>
      <xdr:col>11</xdr:col>
      <xdr:colOff>931334</xdr:colOff>
      <xdr:row>56</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1093</xdr:colOff>
      <xdr:row>57</xdr:row>
      <xdr:rowOff>64120</xdr:rowOff>
    </xdr:from>
    <xdr:to>
      <xdr:col>12</xdr:col>
      <xdr:colOff>5326</xdr:colOff>
      <xdr:row>58</xdr:row>
      <xdr:rowOff>98937</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9847160" y="14676255"/>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9</xdr:col>
      <xdr:colOff>21167</xdr:colOff>
      <xdr:row>48</xdr:row>
      <xdr:rowOff>233787</xdr:rowOff>
    </xdr:from>
    <xdr:to>
      <xdr:col>15</xdr:col>
      <xdr:colOff>42809</xdr:colOff>
      <xdr:row>48</xdr:row>
      <xdr:rowOff>242585</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7955100" y="12776821"/>
          <a:ext cx="5758046" cy="879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21167</xdr:colOff>
      <xdr:row>48</xdr:row>
      <xdr:rowOff>228314</xdr:rowOff>
    </xdr:from>
    <xdr:to>
      <xdr:col>9</xdr:col>
      <xdr:colOff>28539</xdr:colOff>
      <xdr:row>51</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flipH="1">
          <a:off x="7955100" y="12771348"/>
          <a:ext cx="7372" cy="55651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142838</xdr:colOff>
      <xdr:row>50</xdr:row>
      <xdr:rowOff>213096</xdr:rowOff>
    </xdr:from>
    <xdr:to>
      <xdr:col>15</xdr:col>
      <xdr:colOff>41238</xdr:colOff>
      <xdr:row>51</xdr:row>
      <xdr:rowOff>186127</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12857108" y="13012984"/>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8</xdr:col>
      <xdr:colOff>880534</xdr:colOff>
      <xdr:row>50</xdr:row>
      <xdr:rowOff>71968</xdr:rowOff>
    </xdr:from>
    <xdr:to>
      <xdr:col>9</xdr:col>
      <xdr:colOff>116417</xdr:colOff>
      <xdr:row>51</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781448</xdr:colOff>
      <xdr:row>30</xdr:row>
      <xdr:rowOff>187991</xdr:rowOff>
    </xdr:from>
    <xdr:to>
      <xdr:col>15</xdr:col>
      <xdr:colOff>940198</xdr:colOff>
      <xdr:row>31</xdr:row>
      <xdr:rowOff>109674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4441891"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762396</xdr:colOff>
      <xdr:row>45</xdr:row>
      <xdr:rowOff>180177</xdr:rowOff>
    </xdr:from>
    <xdr:to>
      <xdr:col>15</xdr:col>
      <xdr:colOff>921146</xdr:colOff>
      <xdr:row>46</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14270</xdr:colOff>
      <xdr:row>51</xdr:row>
      <xdr:rowOff>249766</xdr:rowOff>
    </xdr:from>
    <xdr:to>
      <xdr:col>11</xdr:col>
      <xdr:colOff>16934</xdr:colOff>
      <xdr:row>57</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767053</xdr:colOff>
      <xdr:row>56</xdr:row>
      <xdr:rowOff>85418</xdr:rowOff>
    </xdr:from>
    <xdr:to>
      <xdr:col>11</xdr:col>
      <xdr:colOff>925803</xdr:colOff>
      <xdr:row>57</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56</xdr:row>
      <xdr:rowOff>226411</xdr:rowOff>
    </xdr:from>
    <xdr:to>
      <xdr:col>15</xdr:col>
      <xdr:colOff>42809</xdr:colOff>
      <xdr:row>56</xdr:row>
      <xdr:rowOff>228314</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12714270" y="14595962"/>
          <a:ext cx="998876" cy="19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28539</xdr:colOff>
      <xdr:row>48</xdr:row>
      <xdr:rowOff>242584</xdr:rowOff>
    </xdr:from>
    <xdr:to>
      <xdr:col>15</xdr:col>
      <xdr:colOff>28542</xdr:colOff>
      <xdr:row>57</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3698876" y="12785618"/>
          <a:ext cx="3" cy="20976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6</xdr:col>
      <xdr:colOff>941480</xdr:colOff>
      <xdr:row>46</xdr:row>
      <xdr:rowOff>0</xdr:rowOff>
    </xdr:from>
    <xdr:to>
      <xdr:col>6</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14</xdr:col>
      <xdr:colOff>8466</xdr:colOff>
      <xdr:row>51</xdr:row>
      <xdr:rowOff>254000</xdr:rowOff>
    </xdr:from>
    <xdr:to>
      <xdr:col>15</xdr:col>
      <xdr:colOff>42809</xdr:colOff>
      <xdr:row>52</xdr:row>
      <xdr:rowOff>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12722736" y="13325011"/>
          <a:ext cx="990410"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791290</xdr:colOff>
      <xdr:row>35</xdr:row>
      <xdr:rowOff>174346</xdr:rowOff>
    </xdr:from>
    <xdr:to>
      <xdr:col>18</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4234</xdr:colOff>
      <xdr:row>35</xdr:row>
      <xdr:rowOff>249625</xdr:rowOff>
    </xdr:from>
    <xdr:to>
      <xdr:col>22</xdr:col>
      <xdr:colOff>16933</xdr:colOff>
      <xdr:row>35</xdr:row>
      <xdr:rowOff>249626</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9410976" y="9396479"/>
          <a:ext cx="968766"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800406</xdr:colOff>
      <xdr:row>12</xdr:row>
      <xdr:rowOff>161655</xdr:rowOff>
    </xdr:from>
    <xdr:to>
      <xdr:col>8</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13</xdr:row>
      <xdr:rowOff>172235</xdr:rowOff>
    </xdr:from>
    <xdr:to>
      <xdr:col>3</xdr:col>
      <xdr:colOff>180577</xdr:colOff>
      <xdr:row>14</xdr:row>
      <xdr:rowOff>86831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213005" y="356049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781576</xdr:colOff>
      <xdr:row>12</xdr:row>
      <xdr:rowOff>171357</xdr:rowOff>
    </xdr:from>
    <xdr:to>
      <xdr:col>11</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791281</xdr:colOff>
      <xdr:row>18</xdr:row>
      <xdr:rowOff>166792</xdr:rowOff>
    </xdr:from>
    <xdr:to>
      <xdr:col>15</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873345</xdr:colOff>
      <xdr:row>29</xdr:row>
      <xdr:rowOff>86965</xdr:rowOff>
    </xdr:from>
    <xdr:to>
      <xdr:col>13</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791029</xdr:colOff>
      <xdr:row>51</xdr:row>
      <xdr:rowOff>123655</xdr:rowOff>
    </xdr:from>
    <xdr:to>
      <xdr:col>11</xdr:col>
      <xdr:colOff>949779</xdr:colOff>
      <xdr:row>52</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470899</xdr:colOff>
      <xdr:row>19</xdr:row>
      <xdr:rowOff>14269</xdr:rowOff>
    </xdr:from>
    <xdr:to>
      <xdr:col>11</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777008</xdr:colOff>
      <xdr:row>18</xdr:row>
      <xdr:rowOff>195330</xdr:rowOff>
    </xdr:from>
    <xdr:to>
      <xdr:col>11</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1903</xdr:colOff>
      <xdr:row>10</xdr:row>
      <xdr:rowOff>114157</xdr:rowOff>
    </xdr:from>
    <xdr:to>
      <xdr:col>13</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1903</xdr:colOff>
      <xdr:row>10</xdr:row>
      <xdr:rowOff>103930</xdr:rowOff>
    </xdr:from>
    <xdr:to>
      <xdr:col>9</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883048</xdr:colOff>
      <xdr:row>11</xdr:row>
      <xdr:rowOff>68129</xdr:rowOff>
    </xdr:from>
    <xdr:to>
      <xdr:col>9</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953403</xdr:colOff>
      <xdr:row>10</xdr:row>
      <xdr:rowOff>113633</xdr:rowOff>
    </xdr:from>
    <xdr:to>
      <xdr:col>12</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7706</xdr:colOff>
      <xdr:row>17</xdr:row>
      <xdr:rowOff>14269</xdr:rowOff>
    </xdr:from>
    <xdr:to>
      <xdr:col>2</xdr:col>
      <xdr:colOff>927528</xdr:colOff>
      <xdr:row>17</xdr:row>
      <xdr:rowOff>21118</xdr:rowOff>
    </xdr:to>
    <xdr:cxnSp macro="">
      <xdr:nvCxnSpPr>
        <xdr:cNvPr id="86" name="直線コネクタ 85">
          <a:extLst>
            <a:ext uri="{FF2B5EF4-FFF2-40B4-BE49-F238E27FC236}">
              <a16:creationId xmlns:a16="http://schemas.microsoft.com/office/drawing/2014/main" id="{2F50F4E6-40E3-2846-89C3-74B7120E392E}"/>
            </a:ext>
          </a:extLst>
        </xdr:cNvPr>
        <xdr:cNvCxnSpPr>
          <a:cxnSpLocks/>
        </xdr:cNvCxnSpPr>
      </xdr:nvCxnSpPr>
      <xdr:spPr>
        <a:xfrm flipV="1">
          <a:off x="1249167" y="4437865"/>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17410</xdr:colOff>
      <xdr:row>21</xdr:row>
      <xdr:rowOff>266556</xdr:rowOff>
    </xdr:from>
    <xdr:to>
      <xdr:col>2</xdr:col>
      <xdr:colOff>937232</xdr:colOff>
      <xdr:row>22</xdr:row>
      <xdr:rowOff>2282</xdr:rowOff>
    </xdr:to>
    <xdr:cxnSp macro="">
      <xdr:nvCxnSpPr>
        <xdr:cNvPr id="90" name="直線コネクタ 89">
          <a:extLst>
            <a:ext uri="{FF2B5EF4-FFF2-40B4-BE49-F238E27FC236}">
              <a16:creationId xmlns:a16="http://schemas.microsoft.com/office/drawing/2014/main" id="{3888D7AA-EEB3-F44B-963C-D8C0A4D6FCFB}"/>
            </a:ext>
          </a:extLst>
        </xdr:cNvPr>
        <xdr:cNvCxnSpPr>
          <a:cxnSpLocks/>
        </xdr:cNvCxnSpPr>
      </xdr:nvCxnSpPr>
      <xdr:spPr>
        <a:xfrm flipV="1">
          <a:off x="1258871" y="5746107"/>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940372</xdr:colOff>
      <xdr:row>23</xdr:row>
      <xdr:rowOff>268839</xdr:rowOff>
    </xdr:from>
    <xdr:to>
      <xdr:col>3</xdr:col>
      <xdr:colOff>941798</xdr:colOff>
      <xdr:row>26</xdr:row>
      <xdr:rowOff>0</xdr:rowOff>
    </xdr:to>
    <xdr:cxnSp macro="">
      <xdr:nvCxnSpPr>
        <xdr:cNvPr id="91" name="直線コネクタ 90">
          <a:extLst>
            <a:ext uri="{FF2B5EF4-FFF2-40B4-BE49-F238E27FC236}">
              <a16:creationId xmlns:a16="http://schemas.microsoft.com/office/drawing/2014/main" id="{785CE28B-2C2A-6F4D-87F7-8D07DCEBE9E7}"/>
            </a:ext>
          </a:extLst>
        </xdr:cNvPr>
        <xdr:cNvCxnSpPr>
          <a:cxnSpLocks/>
        </xdr:cNvCxnSpPr>
      </xdr:nvCxnSpPr>
      <xdr:spPr>
        <a:xfrm>
          <a:off x="3137900" y="6276367"/>
          <a:ext cx="1426" cy="53026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786136</xdr:colOff>
      <xdr:row>16</xdr:row>
      <xdr:rowOff>175925</xdr:rowOff>
    </xdr:from>
    <xdr:to>
      <xdr:col>2</xdr:col>
      <xdr:colOff>948453</xdr:colOff>
      <xdr:row>17</xdr:row>
      <xdr:rowOff>90521</xdr:rowOff>
    </xdr:to>
    <xdr:sp macro="" textlink="">
      <xdr:nvSpPr>
        <xdr:cNvPr id="96" name="三角形 95">
          <a:extLst>
            <a:ext uri="{FF2B5EF4-FFF2-40B4-BE49-F238E27FC236}">
              <a16:creationId xmlns:a16="http://schemas.microsoft.com/office/drawing/2014/main" id="{7ED15EC3-1428-FC4D-996D-9B5A2C0571AC}"/>
            </a:ext>
          </a:extLst>
        </xdr:cNvPr>
        <xdr:cNvSpPr/>
      </xdr:nvSpPr>
      <xdr:spPr>
        <a:xfrm rot="5400000">
          <a:off x="2023031" y="4347233"/>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781569</xdr:colOff>
      <xdr:row>21</xdr:row>
      <xdr:rowOff>199900</xdr:rowOff>
    </xdr:from>
    <xdr:to>
      <xdr:col>2</xdr:col>
      <xdr:colOff>943886</xdr:colOff>
      <xdr:row>22</xdr:row>
      <xdr:rowOff>100227</xdr:rowOff>
    </xdr:to>
    <xdr:sp macro="" textlink="">
      <xdr:nvSpPr>
        <xdr:cNvPr id="98" name="三角形 97">
          <a:extLst>
            <a:ext uri="{FF2B5EF4-FFF2-40B4-BE49-F238E27FC236}">
              <a16:creationId xmlns:a16="http://schemas.microsoft.com/office/drawing/2014/main" id="{5BA0B022-466C-A34B-8ACE-DA9DD77E6A3F}"/>
            </a:ext>
          </a:extLst>
        </xdr:cNvPr>
        <xdr:cNvSpPr/>
      </xdr:nvSpPr>
      <xdr:spPr>
        <a:xfrm rot="5400000">
          <a:off x="2018464" y="568401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858056</xdr:colOff>
      <xdr:row>25</xdr:row>
      <xdr:rowOff>100014</xdr:rowOff>
    </xdr:from>
    <xdr:to>
      <xdr:col>4</xdr:col>
      <xdr:colOff>73438</xdr:colOff>
      <xdr:row>25</xdr:row>
      <xdr:rowOff>262331</xdr:rowOff>
    </xdr:to>
    <xdr:sp macro="" textlink="">
      <xdr:nvSpPr>
        <xdr:cNvPr id="102" name="三角形 101">
          <a:extLst>
            <a:ext uri="{FF2B5EF4-FFF2-40B4-BE49-F238E27FC236}">
              <a16:creationId xmlns:a16="http://schemas.microsoft.com/office/drawing/2014/main" id="{DEF66160-F42E-4B45-AA0D-A06D0C140459}"/>
            </a:ext>
          </a:extLst>
        </xdr:cNvPr>
        <xdr:cNvSpPr/>
      </xdr:nvSpPr>
      <xdr:spPr>
        <a:xfrm rot="10800000">
          <a:off x="3055584" y="6635520"/>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8278</xdr:colOff>
      <xdr:row>17</xdr:row>
      <xdr:rowOff>7418</xdr:rowOff>
    </xdr:from>
    <xdr:to>
      <xdr:col>5</xdr:col>
      <xdr:colOff>494872</xdr:colOff>
      <xdr:row>17</xdr:row>
      <xdr:rowOff>9703</xdr:rowOff>
    </xdr:to>
    <xdr:cxnSp macro="">
      <xdr:nvCxnSpPr>
        <xdr:cNvPr id="108" name="直線コネクタ 107">
          <a:extLst>
            <a:ext uri="{FF2B5EF4-FFF2-40B4-BE49-F238E27FC236}">
              <a16:creationId xmlns:a16="http://schemas.microsoft.com/office/drawing/2014/main" id="{C68DC0AA-796C-CF4F-8FFA-1D70C4336051}"/>
            </a:ext>
          </a:extLst>
        </xdr:cNvPr>
        <xdr:cNvCxnSpPr>
          <a:cxnSpLocks/>
        </xdr:cNvCxnSpPr>
      </xdr:nvCxnSpPr>
      <xdr:spPr>
        <a:xfrm>
          <a:off x="4117941" y="4431014"/>
          <a:ext cx="486594" cy="228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951501</xdr:colOff>
      <xdr:row>13</xdr:row>
      <xdr:rowOff>28539</xdr:rowOff>
    </xdr:from>
    <xdr:to>
      <xdr:col>6</xdr:col>
      <xdr:colOff>0</xdr:colOff>
      <xdr:row>27</xdr:row>
      <xdr:rowOff>23972</xdr:rowOff>
    </xdr:to>
    <xdr:cxnSp macro="">
      <xdr:nvCxnSpPr>
        <xdr:cNvPr id="81" name="直線コネクタ 80">
          <a:extLst>
            <a:ext uri="{FF2B5EF4-FFF2-40B4-BE49-F238E27FC236}">
              <a16:creationId xmlns:a16="http://schemas.microsoft.com/office/drawing/2014/main" id="{863F265E-4DE4-284F-96CB-1EC3EE473E5B}"/>
            </a:ext>
          </a:extLst>
        </xdr:cNvPr>
        <xdr:cNvCxnSpPr>
          <a:cxnSpLocks/>
        </xdr:cNvCxnSpPr>
      </xdr:nvCxnSpPr>
      <xdr:spPr>
        <a:xfrm flipH="1">
          <a:off x="5061164" y="3410449"/>
          <a:ext cx="4566" cy="36770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786138</xdr:colOff>
      <xdr:row>51</xdr:row>
      <xdr:rowOff>161660</xdr:rowOff>
    </xdr:from>
    <xdr:to>
      <xdr:col>7</xdr:col>
      <xdr:colOff>948455</xdr:colOff>
      <xdr:row>52</xdr:row>
      <xdr:rowOff>76256</xdr:rowOff>
    </xdr:to>
    <xdr:sp macro="" textlink="">
      <xdr:nvSpPr>
        <xdr:cNvPr id="104" name="三角形 103">
          <a:extLst>
            <a:ext uri="{FF2B5EF4-FFF2-40B4-BE49-F238E27FC236}">
              <a16:creationId xmlns:a16="http://schemas.microsoft.com/office/drawing/2014/main" id="{CEDF0457-2E05-EA43-B8A0-B91D9B618D2C}"/>
            </a:ext>
          </a:extLst>
        </xdr:cNvPr>
        <xdr:cNvSpPr/>
      </xdr:nvSpPr>
      <xdr:spPr>
        <a:xfrm rot="5400000">
          <a:off x="6803370" y="1323723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590622</xdr:colOff>
      <xdr:row>11</xdr:row>
      <xdr:rowOff>239873</xdr:rowOff>
    </xdr:from>
    <xdr:to>
      <xdr:col>11</xdr:col>
      <xdr:colOff>856180</xdr:colOff>
      <xdr:row>12</xdr:row>
      <xdr:rowOff>228315</xdr:rowOff>
    </xdr:to>
    <xdr:sp macro="" textlink="">
      <xdr:nvSpPr>
        <xdr:cNvPr id="112" name="テキスト ボックス 111">
          <a:extLst>
            <a:ext uri="{FF2B5EF4-FFF2-40B4-BE49-F238E27FC236}">
              <a16:creationId xmlns:a16="http://schemas.microsoft.com/office/drawing/2014/main" id="{53BA2B06-1F69-2745-8D34-1BFCFAE77808}"/>
            </a:ext>
          </a:extLst>
        </xdr:cNvPr>
        <xdr:cNvSpPr txBox="1"/>
      </xdr:nvSpPr>
      <xdr:spPr>
        <a:xfrm>
          <a:off x="9480622" y="3093806"/>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ユーザ情報編集</a:t>
          </a:r>
        </a:p>
      </xdr:txBody>
    </xdr:sp>
    <xdr:clientData/>
  </xdr:twoCellAnchor>
  <xdr:twoCellAnchor>
    <xdr:from>
      <xdr:col>21</xdr:col>
      <xdr:colOff>88901</xdr:colOff>
      <xdr:row>34</xdr:row>
      <xdr:rowOff>137511</xdr:rowOff>
    </xdr:from>
    <xdr:to>
      <xdr:col>21</xdr:col>
      <xdr:colOff>897468</xdr:colOff>
      <xdr:row>35</xdr:row>
      <xdr:rowOff>175611</xdr:rowOff>
    </xdr:to>
    <xdr:sp macro="" textlink="">
      <xdr:nvSpPr>
        <xdr:cNvPr id="113" name="テキスト ボックス 112">
          <a:extLst>
            <a:ext uri="{FF2B5EF4-FFF2-40B4-BE49-F238E27FC236}">
              <a16:creationId xmlns:a16="http://schemas.microsoft.com/office/drawing/2014/main" id="{F6AFB183-1889-AD47-A6AD-43D06585EFD0}"/>
            </a:ext>
          </a:extLst>
        </xdr:cNvPr>
        <xdr:cNvSpPr txBox="1"/>
      </xdr:nvSpPr>
      <xdr:spPr>
        <a:xfrm>
          <a:off x="19495643" y="9027511"/>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18</xdr:col>
      <xdr:colOff>8848</xdr:colOff>
      <xdr:row>34</xdr:row>
      <xdr:rowOff>153353</xdr:rowOff>
    </xdr:from>
    <xdr:to>
      <xdr:col>18</xdr:col>
      <xdr:colOff>914115</xdr:colOff>
      <xdr:row>35</xdr:row>
      <xdr:rowOff>161820</xdr:rowOff>
    </xdr:to>
    <xdr:sp macro="" textlink="">
      <xdr:nvSpPr>
        <xdr:cNvPr id="116" name="テキスト ボックス 115">
          <a:extLst>
            <a:ext uri="{FF2B5EF4-FFF2-40B4-BE49-F238E27FC236}">
              <a16:creationId xmlns:a16="http://schemas.microsoft.com/office/drawing/2014/main" id="{7990C1FD-0591-3240-97DF-5DC6D4C25677}"/>
            </a:ext>
          </a:extLst>
        </xdr:cNvPr>
        <xdr:cNvSpPr txBox="1"/>
      </xdr:nvSpPr>
      <xdr:spPr>
        <a:xfrm>
          <a:off x="16547387" y="904335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11</xdr:col>
      <xdr:colOff>39336</xdr:colOff>
      <xdr:row>50</xdr:row>
      <xdr:rowOff>187980</xdr:rowOff>
    </xdr:from>
    <xdr:to>
      <xdr:col>12</xdr:col>
      <xdr:colOff>43569</xdr:colOff>
      <xdr:row>51</xdr:row>
      <xdr:rowOff>208528</xdr:rowOff>
    </xdr:to>
    <xdr:sp macro="" textlink="">
      <xdr:nvSpPr>
        <xdr:cNvPr id="117" name="テキスト ボックス 116">
          <a:extLst>
            <a:ext uri="{FF2B5EF4-FFF2-40B4-BE49-F238E27FC236}">
              <a16:creationId xmlns:a16="http://schemas.microsoft.com/office/drawing/2014/main" id="{EB72CB85-5C1C-CA4A-9489-96FCC20CCC41}"/>
            </a:ext>
          </a:extLst>
        </xdr:cNvPr>
        <xdr:cNvSpPr txBox="1"/>
      </xdr:nvSpPr>
      <xdr:spPr>
        <a:xfrm>
          <a:off x="9885403" y="12987868"/>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食材登録</a:t>
          </a:r>
        </a:p>
      </xdr:txBody>
    </xdr:sp>
    <xdr:clientData/>
  </xdr:twoCellAnchor>
  <xdr:twoCellAnchor>
    <xdr:from>
      <xdr:col>1</xdr:col>
      <xdr:colOff>583771</xdr:colOff>
      <xdr:row>22</xdr:row>
      <xdr:rowOff>14270</xdr:rowOff>
    </xdr:from>
    <xdr:to>
      <xdr:col>2</xdr:col>
      <xdr:colOff>813370</xdr:colOff>
      <xdr:row>23</xdr:row>
      <xdr:rowOff>42809</xdr:rowOff>
    </xdr:to>
    <xdr:sp macro="" textlink="">
      <xdr:nvSpPr>
        <xdr:cNvPr id="118" name="テキスト ボックス 117">
          <a:extLst>
            <a:ext uri="{FF2B5EF4-FFF2-40B4-BE49-F238E27FC236}">
              <a16:creationId xmlns:a16="http://schemas.microsoft.com/office/drawing/2014/main" id="{0B19B8D7-1DD5-0846-814E-7CC65C61AEA0}"/>
            </a:ext>
          </a:extLst>
        </xdr:cNvPr>
        <xdr:cNvSpPr txBox="1"/>
      </xdr:nvSpPr>
      <xdr:spPr>
        <a:xfrm>
          <a:off x="869164" y="5764944"/>
          <a:ext cx="1185667" cy="28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パスワード変更</a:t>
          </a:r>
        </a:p>
      </xdr:txBody>
    </xdr:sp>
    <xdr:clientData/>
  </xdr:twoCellAnchor>
  <xdr:twoCellAnchor>
    <xdr:from>
      <xdr:col>2</xdr:col>
      <xdr:colOff>493587</xdr:colOff>
      <xdr:row>24</xdr:row>
      <xdr:rowOff>95321</xdr:rowOff>
    </xdr:from>
    <xdr:to>
      <xdr:col>4</xdr:col>
      <xdr:colOff>271123</xdr:colOff>
      <xdr:row>25</xdr:row>
      <xdr:rowOff>185505</xdr:rowOff>
    </xdr:to>
    <xdr:sp macro="" textlink="">
      <xdr:nvSpPr>
        <xdr:cNvPr id="119" name="テキスト ボックス 118">
          <a:extLst>
            <a:ext uri="{FF2B5EF4-FFF2-40B4-BE49-F238E27FC236}">
              <a16:creationId xmlns:a16="http://schemas.microsoft.com/office/drawing/2014/main" id="{385AA7E4-FA7E-574F-94F7-9355D067556C}"/>
            </a:ext>
          </a:extLst>
        </xdr:cNvPr>
        <xdr:cNvSpPr txBox="1"/>
      </xdr:nvSpPr>
      <xdr:spPr>
        <a:xfrm>
          <a:off x="1735048" y="6373973"/>
          <a:ext cx="1689671"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変更リンクを送信</a:t>
          </a:r>
        </a:p>
      </xdr:txBody>
    </xdr:sp>
    <xdr:clientData/>
  </xdr:twoCellAnchor>
  <xdr:twoCellAnchor>
    <xdr:from>
      <xdr:col>5</xdr:col>
      <xdr:colOff>89470</xdr:colOff>
      <xdr:row>27</xdr:row>
      <xdr:rowOff>62215</xdr:rowOff>
    </xdr:from>
    <xdr:to>
      <xdr:col>5</xdr:col>
      <xdr:colOff>913258</xdr:colOff>
      <xdr:row>28</xdr:row>
      <xdr:rowOff>152399</xdr:rowOff>
    </xdr:to>
    <xdr:sp macro="" textlink="">
      <xdr:nvSpPr>
        <xdr:cNvPr id="120" name="テキスト ボックス 119">
          <a:extLst>
            <a:ext uri="{FF2B5EF4-FFF2-40B4-BE49-F238E27FC236}">
              <a16:creationId xmlns:a16="http://schemas.microsoft.com/office/drawing/2014/main" id="{3FE92EFA-146B-7948-ABB2-B946D91090B5}"/>
            </a:ext>
          </a:extLst>
        </xdr:cNvPr>
        <xdr:cNvSpPr txBox="1"/>
      </xdr:nvSpPr>
      <xdr:spPr>
        <a:xfrm>
          <a:off x="4199133" y="7125698"/>
          <a:ext cx="823788"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変更完了</a:t>
          </a:r>
        </a:p>
      </xdr:txBody>
    </xdr:sp>
    <xdr:clientData/>
  </xdr:twoCellAnchor>
  <xdr:twoCellAnchor>
    <xdr:from>
      <xdr:col>14</xdr:col>
      <xdr:colOff>152542</xdr:colOff>
      <xdr:row>55</xdr:row>
      <xdr:rowOff>137182</xdr:rowOff>
    </xdr:from>
    <xdr:to>
      <xdr:col>15</xdr:col>
      <xdr:colOff>50942</xdr:colOff>
      <xdr:row>56</xdr:row>
      <xdr:rowOff>124482</xdr:rowOff>
    </xdr:to>
    <xdr:sp macro="" textlink="">
      <xdr:nvSpPr>
        <xdr:cNvPr id="122" name="テキスト ボックス 121">
          <a:extLst>
            <a:ext uri="{FF2B5EF4-FFF2-40B4-BE49-F238E27FC236}">
              <a16:creationId xmlns:a16="http://schemas.microsoft.com/office/drawing/2014/main" id="{ACEFFD60-2DED-D84C-94A4-BF3BB1BDFDF4}"/>
            </a:ext>
          </a:extLst>
        </xdr:cNvPr>
        <xdr:cNvSpPr txBox="1"/>
      </xdr:nvSpPr>
      <xdr:spPr>
        <a:xfrm>
          <a:off x="12866812" y="14249879"/>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10</xdr:col>
      <xdr:colOff>614596</xdr:colOff>
      <xdr:row>9</xdr:row>
      <xdr:rowOff>49803</xdr:rowOff>
    </xdr:from>
    <xdr:to>
      <xdr:col>11</xdr:col>
      <xdr:colOff>880154</xdr:colOff>
      <xdr:row>10</xdr:row>
      <xdr:rowOff>52514</xdr:rowOff>
    </xdr:to>
    <xdr:sp macro="" textlink="">
      <xdr:nvSpPr>
        <xdr:cNvPr id="123" name="テキスト ボックス 122">
          <a:extLst>
            <a:ext uri="{FF2B5EF4-FFF2-40B4-BE49-F238E27FC236}">
              <a16:creationId xmlns:a16="http://schemas.microsoft.com/office/drawing/2014/main" id="{07C04006-AF0B-3748-95F9-75673AF81607}"/>
            </a:ext>
          </a:extLst>
        </xdr:cNvPr>
        <xdr:cNvSpPr txBox="1"/>
      </xdr:nvSpPr>
      <xdr:spPr>
        <a:xfrm>
          <a:off x="9504596" y="2390028"/>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6</xdr:col>
      <xdr:colOff>619302</xdr:colOff>
      <xdr:row>52</xdr:row>
      <xdr:rowOff>63929</xdr:rowOff>
    </xdr:from>
    <xdr:to>
      <xdr:col>7</xdr:col>
      <xdr:colOff>756292</xdr:colOff>
      <xdr:row>53</xdr:row>
      <xdr:rowOff>71348</xdr:rowOff>
    </xdr:to>
    <xdr:sp macro="" textlink="">
      <xdr:nvSpPr>
        <xdr:cNvPr id="126" name="テキスト ボックス 125">
          <a:extLst>
            <a:ext uri="{FF2B5EF4-FFF2-40B4-BE49-F238E27FC236}">
              <a16:creationId xmlns:a16="http://schemas.microsoft.com/office/drawing/2014/main" id="{98AD3E91-0697-D54F-BBB7-35435DD6F683}"/>
            </a:ext>
          </a:extLst>
        </xdr:cNvPr>
        <xdr:cNvSpPr txBox="1"/>
      </xdr:nvSpPr>
      <xdr:spPr>
        <a:xfrm>
          <a:off x="5685032" y="13391794"/>
          <a:ext cx="1093058" cy="2642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管理者ログイン</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939800</xdr:colOff>
      <xdr:row>12</xdr:row>
      <xdr:rowOff>38100</xdr:rowOff>
    </xdr:from>
    <xdr:to>
      <xdr:col>5</xdr:col>
      <xdr:colOff>2387600</xdr:colOff>
      <xdr:row>30</xdr:row>
      <xdr:rowOff>21202</xdr:rowOff>
    </xdr:to>
    <xdr:pic>
      <xdr:nvPicPr>
        <xdr:cNvPr id="3" name="図 2">
          <a:extLst>
            <a:ext uri="{FF2B5EF4-FFF2-40B4-BE49-F238E27FC236}">
              <a16:creationId xmlns:a16="http://schemas.microsoft.com/office/drawing/2014/main" id="{A68F0A6E-69FA-51A7-B89E-603798213101}"/>
            </a:ext>
          </a:extLst>
        </xdr:cNvPr>
        <xdr:cNvPicPr>
          <a:picLocks noChangeAspect="1"/>
        </xdr:cNvPicPr>
      </xdr:nvPicPr>
      <xdr:blipFill>
        <a:blip xmlns:r="http://schemas.openxmlformats.org/officeDocument/2006/relationships" r:embed="rId1"/>
        <a:stretch>
          <a:fillRect/>
        </a:stretch>
      </xdr:blipFill>
      <xdr:spPr>
        <a:xfrm>
          <a:off x="1892300" y="3111500"/>
          <a:ext cx="7772400" cy="4555102"/>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1079500</xdr:colOff>
      <xdr:row>12</xdr:row>
      <xdr:rowOff>165100</xdr:rowOff>
    </xdr:from>
    <xdr:to>
      <xdr:col>5</xdr:col>
      <xdr:colOff>2527300</xdr:colOff>
      <xdr:row>30</xdr:row>
      <xdr:rowOff>3960</xdr:rowOff>
    </xdr:to>
    <xdr:pic>
      <xdr:nvPicPr>
        <xdr:cNvPr id="2" name="図 1">
          <a:extLst>
            <a:ext uri="{FF2B5EF4-FFF2-40B4-BE49-F238E27FC236}">
              <a16:creationId xmlns:a16="http://schemas.microsoft.com/office/drawing/2014/main" id="{2E40CDAC-0967-EE8D-272D-FC41DC84B9D9}"/>
            </a:ext>
          </a:extLst>
        </xdr:cNvPr>
        <xdr:cNvPicPr>
          <a:picLocks noChangeAspect="1"/>
        </xdr:cNvPicPr>
      </xdr:nvPicPr>
      <xdr:blipFill>
        <a:blip xmlns:r="http://schemas.openxmlformats.org/officeDocument/2006/relationships" r:embed="rId1"/>
        <a:stretch>
          <a:fillRect/>
        </a:stretch>
      </xdr:blipFill>
      <xdr:spPr>
        <a:xfrm>
          <a:off x="2032000" y="3238500"/>
          <a:ext cx="7772400" cy="441086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889000</xdr:colOff>
      <xdr:row>12</xdr:row>
      <xdr:rowOff>165100</xdr:rowOff>
    </xdr:from>
    <xdr:to>
      <xdr:col>5</xdr:col>
      <xdr:colOff>2336800</xdr:colOff>
      <xdr:row>30</xdr:row>
      <xdr:rowOff>28912</xdr:rowOff>
    </xdr:to>
    <xdr:pic>
      <xdr:nvPicPr>
        <xdr:cNvPr id="5" name="図 4">
          <a:extLst>
            <a:ext uri="{FF2B5EF4-FFF2-40B4-BE49-F238E27FC236}">
              <a16:creationId xmlns:a16="http://schemas.microsoft.com/office/drawing/2014/main" id="{8D01CE72-DAA6-0572-D8C4-8B36B576BBC5}"/>
            </a:ext>
          </a:extLst>
        </xdr:cNvPr>
        <xdr:cNvPicPr>
          <a:picLocks noChangeAspect="1"/>
        </xdr:cNvPicPr>
      </xdr:nvPicPr>
      <xdr:blipFill>
        <a:blip xmlns:r="http://schemas.openxmlformats.org/officeDocument/2006/relationships" r:embed="rId1"/>
        <a:stretch>
          <a:fillRect/>
        </a:stretch>
      </xdr:blipFill>
      <xdr:spPr>
        <a:xfrm>
          <a:off x="1841500" y="3238500"/>
          <a:ext cx="7772400" cy="4435812"/>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393700</xdr:colOff>
      <xdr:row>12</xdr:row>
      <xdr:rowOff>50800</xdr:rowOff>
    </xdr:from>
    <xdr:to>
      <xdr:col>5</xdr:col>
      <xdr:colOff>1841500</xdr:colOff>
      <xdr:row>29</xdr:row>
      <xdr:rowOff>143660</xdr:rowOff>
    </xdr:to>
    <xdr:pic>
      <xdr:nvPicPr>
        <xdr:cNvPr id="5" name="図 4">
          <a:extLst>
            <a:ext uri="{FF2B5EF4-FFF2-40B4-BE49-F238E27FC236}">
              <a16:creationId xmlns:a16="http://schemas.microsoft.com/office/drawing/2014/main" id="{372CF047-0A6A-4576-2073-BC5E3133A25E}"/>
            </a:ext>
          </a:extLst>
        </xdr:cNvPr>
        <xdr:cNvPicPr>
          <a:picLocks noChangeAspect="1"/>
        </xdr:cNvPicPr>
      </xdr:nvPicPr>
      <xdr:blipFill>
        <a:blip xmlns:r="http://schemas.openxmlformats.org/officeDocument/2006/relationships" r:embed="rId1"/>
        <a:stretch>
          <a:fillRect/>
        </a:stretch>
      </xdr:blipFill>
      <xdr:spPr>
        <a:xfrm>
          <a:off x="1346200" y="3124200"/>
          <a:ext cx="7772400" cy="441086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800100</xdr:colOff>
      <xdr:row>12</xdr:row>
      <xdr:rowOff>12700</xdr:rowOff>
    </xdr:from>
    <xdr:to>
      <xdr:col>5</xdr:col>
      <xdr:colOff>2247900</xdr:colOff>
      <xdr:row>29</xdr:row>
      <xdr:rowOff>105560</xdr:rowOff>
    </xdr:to>
    <xdr:pic>
      <xdr:nvPicPr>
        <xdr:cNvPr id="2" name="図 1">
          <a:extLst>
            <a:ext uri="{FF2B5EF4-FFF2-40B4-BE49-F238E27FC236}">
              <a16:creationId xmlns:a16="http://schemas.microsoft.com/office/drawing/2014/main" id="{E1285F1B-34FA-EBDC-94D1-62D944C7ADE0}"/>
            </a:ext>
          </a:extLst>
        </xdr:cNvPr>
        <xdr:cNvPicPr>
          <a:picLocks noChangeAspect="1"/>
        </xdr:cNvPicPr>
      </xdr:nvPicPr>
      <xdr:blipFill>
        <a:blip xmlns:r="http://schemas.openxmlformats.org/officeDocument/2006/relationships" r:embed="rId1"/>
        <a:stretch>
          <a:fillRect/>
        </a:stretch>
      </xdr:blipFill>
      <xdr:spPr>
        <a:xfrm>
          <a:off x="1752600" y="3086100"/>
          <a:ext cx="7772400" cy="441086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876300</xdr:colOff>
      <xdr:row>12</xdr:row>
      <xdr:rowOff>88900</xdr:rowOff>
    </xdr:from>
    <xdr:to>
      <xdr:col>5</xdr:col>
      <xdr:colOff>2324100</xdr:colOff>
      <xdr:row>29</xdr:row>
      <xdr:rowOff>181760</xdr:rowOff>
    </xdr:to>
    <xdr:pic>
      <xdr:nvPicPr>
        <xdr:cNvPr id="2" name="図 1">
          <a:extLst>
            <a:ext uri="{FF2B5EF4-FFF2-40B4-BE49-F238E27FC236}">
              <a16:creationId xmlns:a16="http://schemas.microsoft.com/office/drawing/2014/main" id="{8359EB7E-B68C-53DB-85F3-92EA29A2DB84}"/>
            </a:ext>
          </a:extLst>
        </xdr:cNvPr>
        <xdr:cNvPicPr>
          <a:picLocks noChangeAspect="1"/>
        </xdr:cNvPicPr>
      </xdr:nvPicPr>
      <xdr:blipFill>
        <a:blip xmlns:r="http://schemas.openxmlformats.org/officeDocument/2006/relationships" r:embed="rId1"/>
        <a:stretch>
          <a:fillRect/>
        </a:stretch>
      </xdr:blipFill>
      <xdr:spPr>
        <a:xfrm>
          <a:off x="1828800" y="3162300"/>
          <a:ext cx="7772400" cy="441086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762000</xdr:colOff>
      <xdr:row>12</xdr:row>
      <xdr:rowOff>50800</xdr:rowOff>
    </xdr:from>
    <xdr:to>
      <xdr:col>5</xdr:col>
      <xdr:colOff>2209800</xdr:colOff>
      <xdr:row>29</xdr:row>
      <xdr:rowOff>143660</xdr:rowOff>
    </xdr:to>
    <xdr:pic>
      <xdr:nvPicPr>
        <xdr:cNvPr id="2" name="図 1">
          <a:extLst>
            <a:ext uri="{FF2B5EF4-FFF2-40B4-BE49-F238E27FC236}">
              <a16:creationId xmlns:a16="http://schemas.microsoft.com/office/drawing/2014/main" id="{B7AE33A8-C9F1-48AB-7D73-EE4F1A4EE530}"/>
            </a:ext>
          </a:extLst>
        </xdr:cNvPr>
        <xdr:cNvPicPr>
          <a:picLocks noChangeAspect="1"/>
        </xdr:cNvPicPr>
      </xdr:nvPicPr>
      <xdr:blipFill>
        <a:blip xmlns:r="http://schemas.openxmlformats.org/officeDocument/2006/relationships" r:embed="rId1"/>
        <a:stretch>
          <a:fillRect/>
        </a:stretch>
      </xdr:blipFill>
      <xdr:spPr>
        <a:xfrm>
          <a:off x="1714500" y="3124200"/>
          <a:ext cx="7772400" cy="4410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941480</xdr:colOff>
      <xdr:row>7</xdr:row>
      <xdr:rowOff>0</xdr:rowOff>
    </xdr:from>
    <xdr:to>
      <xdr:col>6</xdr:col>
      <xdr:colOff>941840</xdr:colOff>
      <xdr:row>7</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51" name="インク 50">
              <a:extLst>
                <a:ext uri="{FF2B5EF4-FFF2-40B4-BE49-F238E27FC236}">
                  <a16:creationId xmlns:a16="http://schemas.microsoft.com/office/drawing/2014/main" id="{A99F8778-5371-BD47-9258-0C65BE6F2A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editAs="oneCell">
    <xdr:from>
      <xdr:col>0</xdr:col>
      <xdr:colOff>287865</xdr:colOff>
      <xdr:row>7</xdr:row>
      <xdr:rowOff>33865</xdr:rowOff>
    </xdr:from>
    <xdr:to>
      <xdr:col>16</xdr:col>
      <xdr:colOff>558799</xdr:colOff>
      <xdr:row>42</xdr:row>
      <xdr:rowOff>225850</xdr:rowOff>
    </xdr:to>
    <xdr:pic>
      <xdr:nvPicPr>
        <xdr:cNvPr id="4" name="図 3">
          <a:extLst>
            <a:ext uri="{FF2B5EF4-FFF2-40B4-BE49-F238E27FC236}">
              <a16:creationId xmlns:a16="http://schemas.microsoft.com/office/drawing/2014/main" id="{7B62D014-6E63-F698-A1FB-6710625EA2D9}"/>
            </a:ext>
          </a:extLst>
        </xdr:cNvPr>
        <xdr:cNvPicPr>
          <a:picLocks noChangeAspect="1"/>
        </xdr:cNvPicPr>
      </xdr:nvPicPr>
      <xdr:blipFill>
        <a:blip xmlns:r="http://schemas.openxmlformats.org/officeDocument/2006/relationships" r:embed="rId3"/>
        <a:stretch>
          <a:fillRect/>
        </a:stretch>
      </xdr:blipFill>
      <xdr:spPr>
        <a:xfrm>
          <a:off x="287865" y="1845732"/>
          <a:ext cx="14782801" cy="90819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28</xdr:row>
      <xdr:rowOff>241300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952500" y="7493000"/>
          <a:ext cx="7834807" cy="317461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13</xdr:col>
      <xdr:colOff>186421</xdr:colOff>
      <xdr:row>9</xdr:row>
      <xdr:rowOff>150485</xdr:rowOff>
    </xdr:from>
    <xdr:to>
      <xdr:col>20</xdr:col>
      <xdr:colOff>489357</xdr:colOff>
      <xdr:row>39</xdr:row>
      <xdr:rowOff>24650</xdr:rowOff>
    </xdr:to>
    <xdr:pic>
      <xdr:nvPicPr>
        <xdr:cNvPr id="9" name="図 8">
          <a:extLst>
            <a:ext uri="{FF2B5EF4-FFF2-40B4-BE49-F238E27FC236}">
              <a16:creationId xmlns:a16="http://schemas.microsoft.com/office/drawing/2014/main" id="{C6B9C175-B191-E023-C813-A306D8D338A0}"/>
            </a:ext>
          </a:extLst>
        </xdr:cNvPr>
        <xdr:cNvPicPr>
          <a:picLocks noChangeAspect="1"/>
        </xdr:cNvPicPr>
      </xdr:nvPicPr>
      <xdr:blipFill>
        <a:blip xmlns:r="http://schemas.openxmlformats.org/officeDocument/2006/relationships" r:embed="rId1"/>
        <a:stretch>
          <a:fillRect/>
        </a:stretch>
      </xdr:blipFill>
      <xdr:spPr>
        <a:xfrm>
          <a:off x="11760739" y="2440333"/>
          <a:ext cx="6970436" cy="739795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609600</xdr:colOff>
      <xdr:row>13</xdr:row>
      <xdr:rowOff>63500</xdr:rowOff>
    </xdr:from>
    <xdr:to>
      <xdr:col>15</xdr:col>
      <xdr:colOff>800316</xdr:colOff>
      <xdr:row>28</xdr:row>
      <xdr:rowOff>38100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433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56</xdr:row>
      <xdr:rowOff>165100</xdr:rowOff>
    </xdr:from>
    <xdr:to>
      <xdr:col>15</xdr:col>
      <xdr:colOff>774700</xdr:colOff>
      <xdr:row>81</xdr:row>
      <xdr:rowOff>177800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744700"/>
          <a:ext cx="5054600" cy="6451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266700</xdr:colOff>
      <xdr:row>12</xdr:row>
      <xdr:rowOff>228600</xdr:rowOff>
    </xdr:from>
    <xdr:to>
      <xdr:col>5</xdr:col>
      <xdr:colOff>1876136</xdr:colOff>
      <xdr:row>17</xdr:row>
      <xdr:rowOff>165100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302000"/>
          <a:ext cx="6537036" cy="1206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876300</xdr:colOff>
      <xdr:row>11</xdr:row>
      <xdr:rowOff>203200</xdr:rowOff>
    </xdr:from>
    <xdr:to>
      <xdr:col>5</xdr:col>
      <xdr:colOff>1816100</xdr:colOff>
      <xdr:row>18</xdr:row>
      <xdr:rowOff>223075</xdr:rowOff>
    </xdr:to>
    <xdr:pic>
      <xdr:nvPicPr>
        <xdr:cNvPr id="4" name="図 3">
          <a:extLst>
            <a:ext uri="{FF2B5EF4-FFF2-40B4-BE49-F238E27FC236}">
              <a16:creationId xmlns:a16="http://schemas.microsoft.com/office/drawing/2014/main" id="{1ABFE727-5CDC-7271-7570-FF369A00267B}"/>
            </a:ext>
          </a:extLst>
        </xdr:cNvPr>
        <xdr:cNvPicPr>
          <a:picLocks noChangeAspect="1"/>
        </xdr:cNvPicPr>
      </xdr:nvPicPr>
      <xdr:blipFill>
        <a:blip xmlns:r="http://schemas.openxmlformats.org/officeDocument/2006/relationships" r:embed="rId1"/>
        <a:stretch>
          <a:fillRect/>
        </a:stretch>
      </xdr:blipFill>
      <xdr:spPr>
        <a:xfrm>
          <a:off x="1828800" y="3022600"/>
          <a:ext cx="7099300" cy="1797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292100</xdr:colOff>
      <xdr:row>12</xdr:row>
      <xdr:rowOff>2626</xdr:rowOff>
    </xdr:from>
    <xdr:to>
      <xdr:col>5</xdr:col>
      <xdr:colOff>1409700</xdr:colOff>
      <xdr:row>31</xdr:row>
      <xdr:rowOff>75323</xdr:rowOff>
    </xdr:to>
    <xdr:pic>
      <xdr:nvPicPr>
        <xdr:cNvPr id="3" name="図 2">
          <a:extLst>
            <a:ext uri="{FF2B5EF4-FFF2-40B4-BE49-F238E27FC236}">
              <a16:creationId xmlns:a16="http://schemas.microsoft.com/office/drawing/2014/main" id="{C8FD1B15-9B5A-D778-2AB2-3B15B9B117F1}"/>
            </a:ext>
          </a:extLst>
        </xdr:cNvPr>
        <xdr:cNvPicPr>
          <a:picLocks noChangeAspect="1"/>
        </xdr:cNvPicPr>
      </xdr:nvPicPr>
      <xdr:blipFill>
        <a:blip xmlns:r="http://schemas.openxmlformats.org/officeDocument/2006/relationships" r:embed="rId1"/>
        <a:stretch>
          <a:fillRect/>
        </a:stretch>
      </xdr:blipFill>
      <xdr:spPr>
        <a:xfrm>
          <a:off x="2476500" y="3076026"/>
          <a:ext cx="6045200" cy="4898697"/>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24T13:59:23.905"/>
    </inkml:context>
    <inkml:brush xml:id="br0">
      <inkml:brushProperty name="width" value="0.05" units="cm"/>
      <inkml:brushProperty name="height" value="0.05" units="cm"/>
    </inkml:brush>
  </inkml:definitions>
  <inkml:trace contextRef="#ctx0" brushRef="#br0">1 1 24575,'0'0'0</inkml:trace>
</inkm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DF20DC8-01D0-604F-BD19-3557A47D7090}" name="テーブル4" displayName="テーブル4" ref="B2:H29" totalsRowShown="0" headerRowDxfId="8" dataDxfId="7">
  <autoFilter ref="B2:H29" xr:uid="{1DF20DC8-01D0-604F-BD19-3557A47D7090}"/>
  <tableColumns count="7">
    <tableColumn id="1" xr3:uid="{258AC9D3-EB60-0643-A069-62874FE7C1DA}" name="No." dataDxfId="6"/>
    <tableColumn id="7" xr3:uid="{03E54828-F519-0A47-80EB-98668E8D5854}" name="タスク" dataDxfId="5"/>
    <tableColumn id="2" xr3:uid="{5E36D44C-9C14-5F44-BC0B-2C4715FAF8CE}" name="担当" dataDxfId="4"/>
    <tableColumn id="3" xr3:uid="{8D522882-D489-C340-B854-E4465E8F5412}" name="工数_x000a_(人日)" dataDxfId="3"/>
    <tableColumn id="4" xr3:uid="{5C36689B-0D4A-D24A-A505-61F4D4762AC2}" name="開始" dataDxfId="2"/>
    <tableColumn id="5" xr3:uid="{E1642F60-F484-5248-B78F-CCE798FFA3FB}" name="終了" dataDxfId="1"/>
    <tableColumn id="6" xr3:uid="{AAA7FE8C-4F0E-4849-9C2F-ADB79FFA8495}" name="進歩"/>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17C4FF3-D62C-A44E-B240-55288DB6827A}" name="テーブル1" displayName="テーブル1" ref="B2:B3" totalsRowShown="0">
  <autoFilter ref="B2:B3" xr:uid="{917C4FF3-D62C-A44E-B240-55288DB6827A}"/>
  <tableColumns count="1">
    <tableColumn id="1" xr3:uid="{6DCFECD9-A8BC-AF4B-BFC7-21ADA917E229}" name="担当"/>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45FCABD-7B50-DE42-B6A7-B2754D652846}" name="テーブル2" displayName="テーブル2" ref="C2:C37" totalsRowShown="0">
  <autoFilter ref="C2:C37" xr:uid="{845FCABD-7B50-DE42-B6A7-B2754D652846}"/>
  <tableColumns count="1">
    <tableColumn id="1" xr3:uid="{72139CCE-BD76-5842-866F-2E5676DC2FB1}" name="日付" dataDxfId="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2E87202-F91C-7B46-A318-6CE38FD56B7E}" name="テーブル3" displayName="テーブル3" ref="D2:D5" totalsRowShown="0">
  <autoFilter ref="D2:D5" xr:uid="{22E87202-F91C-7B46-A318-6CE38FD56B7E}"/>
  <tableColumns count="1">
    <tableColumn id="1" xr3:uid="{38A3B7B2-F357-6046-A03C-5BBC07613048}" name="進歩"/>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03947D7-4794-C047-A20B-4173510B78F2}" name="テーブル5" displayName="テーブル5" ref="A2:A22" totalsRowShown="0">
  <autoFilter ref="A2:A22" xr:uid="{E03947D7-4794-C047-A20B-4173510B78F2}"/>
  <tableColumns count="1">
    <tableColumn id="1" xr3:uid="{35744045-93EB-2742-8C78-F7A16381512F}" name="工数"/>
  </tableColumns>
  <tableStyleInfo name="TableStyleMedium2"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1.xml"/></Relationships>
</file>

<file path=xl/worksheets/_rels/sheet9.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 Id="rId4"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DCEDF4-5B04-1046-9C8E-D3FE8E220983}">
  <dimension ref="B2:H78"/>
  <sheetViews>
    <sheetView topLeftCell="A69" zoomScale="106" workbookViewId="0">
      <selection activeCell="D79" sqref="D79"/>
    </sheetView>
  </sheetViews>
  <sheetFormatPr baseColWidth="10" defaultRowHeight="20"/>
  <sheetData>
    <row r="2" spans="2:8">
      <c r="B2" s="118" t="s">
        <v>701</v>
      </c>
      <c r="C2" s="93"/>
      <c r="D2" s="93"/>
      <c r="E2" s="93"/>
      <c r="F2" s="93"/>
      <c r="G2" s="93"/>
      <c r="H2" s="94"/>
    </row>
    <row r="3" spans="2:8">
      <c r="B3" s="70"/>
      <c r="C3" s="11"/>
      <c r="D3" s="11"/>
      <c r="E3" s="11"/>
      <c r="F3" s="11"/>
      <c r="G3" s="11"/>
      <c r="H3" s="71"/>
    </row>
    <row r="4" spans="2:8">
      <c r="B4" s="95" t="s">
        <v>702</v>
      </c>
      <c r="C4" s="11"/>
      <c r="D4" s="11"/>
      <c r="E4" s="11"/>
      <c r="F4" s="11"/>
      <c r="G4" s="11"/>
      <c r="H4" s="71"/>
    </row>
    <row r="5" spans="2:8">
      <c r="B5" s="70" t="s">
        <v>708</v>
      </c>
      <c r="C5" s="11"/>
      <c r="D5" s="11"/>
      <c r="E5" s="11"/>
      <c r="F5" s="11"/>
      <c r="G5" s="11"/>
      <c r="H5" s="71"/>
    </row>
    <row r="6" spans="2:8">
      <c r="B6" s="70"/>
      <c r="C6" s="11"/>
      <c r="D6" s="11"/>
      <c r="E6" s="11"/>
      <c r="F6" s="11"/>
      <c r="G6" s="11"/>
      <c r="H6" s="71"/>
    </row>
    <row r="7" spans="2:8">
      <c r="B7" s="95" t="s">
        <v>703</v>
      </c>
      <c r="C7" s="11"/>
      <c r="D7" s="11"/>
      <c r="E7" s="11"/>
      <c r="F7" s="11"/>
      <c r="G7" s="11"/>
      <c r="H7" s="71"/>
    </row>
    <row r="8" spans="2:8" ht="20" customHeight="1">
      <c r="B8" s="162" t="s">
        <v>712</v>
      </c>
      <c r="C8" s="163"/>
      <c r="D8" s="163"/>
      <c r="E8" s="163"/>
      <c r="F8" s="163"/>
      <c r="G8" s="163"/>
      <c r="H8" s="164"/>
    </row>
    <row r="9" spans="2:8">
      <c r="B9" s="162"/>
      <c r="C9" s="163"/>
      <c r="D9" s="163"/>
      <c r="E9" s="163"/>
      <c r="F9" s="163"/>
      <c r="G9" s="163"/>
      <c r="H9" s="164"/>
    </row>
    <row r="10" spans="2:8">
      <c r="B10" s="162"/>
      <c r="C10" s="163"/>
      <c r="D10" s="163"/>
      <c r="E10" s="163"/>
      <c r="F10" s="163"/>
      <c r="G10" s="163"/>
      <c r="H10" s="164"/>
    </row>
    <row r="11" spans="2:8">
      <c r="B11" s="113"/>
      <c r="C11" s="114"/>
      <c r="D11" s="114"/>
      <c r="E11" s="114"/>
      <c r="F11" s="114"/>
      <c r="G11" s="114"/>
      <c r="H11" s="115"/>
    </row>
    <row r="12" spans="2:8">
      <c r="B12" s="95" t="s">
        <v>705</v>
      </c>
      <c r="C12" s="11"/>
      <c r="D12" s="11"/>
      <c r="E12" s="11"/>
      <c r="F12" s="114"/>
      <c r="G12" s="114"/>
      <c r="H12" s="115"/>
    </row>
    <row r="13" spans="2:8">
      <c r="B13" s="70" t="s">
        <v>715</v>
      </c>
      <c r="C13" s="11"/>
      <c r="D13" s="11"/>
      <c r="E13" s="11"/>
      <c r="F13" s="114"/>
      <c r="G13" s="114"/>
      <c r="H13" s="115"/>
    </row>
    <row r="14" spans="2:8">
      <c r="B14" s="70" t="s">
        <v>716</v>
      </c>
      <c r="C14" s="11"/>
      <c r="D14" s="11"/>
      <c r="E14" s="11"/>
      <c r="F14" s="114"/>
      <c r="G14" s="114"/>
      <c r="H14" s="115"/>
    </row>
    <row r="15" spans="2:8">
      <c r="B15" s="70" t="s">
        <v>717</v>
      </c>
      <c r="C15" s="11"/>
      <c r="D15" s="11"/>
      <c r="E15" s="11"/>
      <c r="F15" s="114"/>
      <c r="G15" s="114"/>
      <c r="H15" s="115"/>
    </row>
    <row r="16" spans="2:8">
      <c r="B16" s="73"/>
      <c r="C16" s="48"/>
      <c r="D16" s="48"/>
      <c r="E16" s="48"/>
      <c r="F16" s="116"/>
      <c r="G16" s="116"/>
      <c r="H16" s="117"/>
    </row>
    <row r="22" spans="2:8">
      <c r="B22" s="111"/>
      <c r="C22" s="111"/>
      <c r="D22" s="111"/>
      <c r="E22" s="111"/>
      <c r="F22" s="111"/>
      <c r="G22" s="111"/>
      <c r="H22" s="111"/>
    </row>
    <row r="23" spans="2:8" ht="21">
      <c r="B23" s="119" t="s">
        <v>704</v>
      </c>
      <c r="C23" s="120"/>
      <c r="D23" s="120"/>
      <c r="E23" s="120"/>
      <c r="F23" s="120"/>
      <c r="G23" s="120"/>
      <c r="H23" s="121"/>
    </row>
    <row r="24" spans="2:8">
      <c r="B24" s="113"/>
      <c r="C24" s="114"/>
      <c r="D24" s="114"/>
      <c r="E24" s="114"/>
      <c r="F24" s="114"/>
      <c r="G24" s="114"/>
      <c r="H24" s="115"/>
    </row>
    <row r="25" spans="2:8">
      <c r="B25" s="95" t="s">
        <v>710</v>
      </c>
      <c r="C25" s="11"/>
      <c r="D25" s="11"/>
      <c r="E25" s="11"/>
      <c r="F25" s="11"/>
      <c r="G25" s="11"/>
      <c r="H25" s="71"/>
    </row>
    <row r="26" spans="2:8">
      <c r="B26" s="162" t="s">
        <v>711</v>
      </c>
      <c r="C26" s="163"/>
      <c r="D26" s="163"/>
      <c r="E26" s="163"/>
      <c r="F26" s="163"/>
      <c r="G26" s="163"/>
      <c r="H26" s="164"/>
    </row>
    <row r="27" spans="2:8">
      <c r="B27" s="162"/>
      <c r="C27" s="163"/>
      <c r="D27" s="163"/>
      <c r="E27" s="163"/>
      <c r="F27" s="163"/>
      <c r="G27" s="163"/>
      <c r="H27" s="164"/>
    </row>
    <row r="28" spans="2:8">
      <c r="B28" s="113"/>
      <c r="C28" s="114"/>
      <c r="D28" s="114"/>
      <c r="E28" s="114"/>
      <c r="F28" s="114"/>
      <c r="G28" s="114"/>
      <c r="H28" s="115"/>
    </row>
    <row r="29" spans="2:8">
      <c r="B29" s="95" t="s">
        <v>707</v>
      </c>
      <c r="C29" s="11"/>
      <c r="D29" s="11"/>
      <c r="E29" s="11"/>
      <c r="F29" s="11"/>
      <c r="G29" s="11"/>
      <c r="H29" s="71"/>
    </row>
    <row r="30" spans="2:8" ht="20" customHeight="1">
      <c r="B30" s="162" t="s">
        <v>709</v>
      </c>
      <c r="C30" s="163"/>
      <c r="D30" s="163"/>
      <c r="E30" s="163"/>
      <c r="F30" s="163"/>
      <c r="G30" s="163"/>
      <c r="H30" s="164"/>
    </row>
    <row r="31" spans="2:8">
      <c r="B31" s="162"/>
      <c r="C31" s="163"/>
      <c r="D31" s="163"/>
      <c r="E31" s="163"/>
      <c r="F31" s="163"/>
      <c r="G31" s="163"/>
      <c r="H31" s="164"/>
    </row>
    <row r="32" spans="2:8">
      <c r="B32" s="162"/>
      <c r="C32" s="163"/>
      <c r="D32" s="163"/>
      <c r="E32" s="163"/>
      <c r="F32" s="163"/>
      <c r="G32" s="163"/>
      <c r="H32" s="164"/>
    </row>
    <row r="33" spans="2:8">
      <c r="B33" s="162"/>
      <c r="C33" s="163"/>
      <c r="D33" s="163"/>
      <c r="E33" s="163"/>
      <c r="F33" s="163"/>
      <c r="G33" s="163"/>
      <c r="H33" s="164"/>
    </row>
    <row r="34" spans="2:8">
      <c r="B34" s="162"/>
      <c r="C34" s="163"/>
      <c r="D34" s="163"/>
      <c r="E34" s="163"/>
      <c r="F34" s="163"/>
      <c r="G34" s="163"/>
      <c r="H34" s="164"/>
    </row>
    <row r="35" spans="2:8">
      <c r="B35" s="162"/>
      <c r="C35" s="163"/>
      <c r="D35" s="163"/>
      <c r="E35" s="163"/>
      <c r="F35" s="163"/>
      <c r="G35" s="163"/>
      <c r="H35" s="164"/>
    </row>
    <row r="36" spans="2:8">
      <c r="B36" s="162"/>
      <c r="C36" s="163"/>
      <c r="D36" s="163"/>
      <c r="E36" s="163"/>
      <c r="F36" s="163"/>
      <c r="G36" s="163"/>
      <c r="H36" s="164"/>
    </row>
    <row r="37" spans="2:8">
      <c r="B37" s="162"/>
      <c r="C37" s="163"/>
      <c r="D37" s="163"/>
      <c r="E37" s="163"/>
      <c r="F37" s="163"/>
      <c r="G37" s="163"/>
      <c r="H37" s="164"/>
    </row>
    <row r="38" spans="2:8">
      <c r="B38" s="162"/>
      <c r="C38" s="163"/>
      <c r="D38" s="163"/>
      <c r="E38" s="163"/>
      <c r="F38" s="163"/>
      <c r="G38" s="163"/>
      <c r="H38" s="164"/>
    </row>
    <row r="39" spans="2:8">
      <c r="B39" s="162"/>
      <c r="C39" s="163"/>
      <c r="D39" s="163"/>
      <c r="E39" s="163"/>
      <c r="F39" s="163"/>
      <c r="G39" s="163"/>
      <c r="H39" s="164"/>
    </row>
    <row r="40" spans="2:8">
      <c r="B40" s="162"/>
      <c r="C40" s="163"/>
      <c r="D40" s="163"/>
      <c r="E40" s="163"/>
      <c r="F40" s="163"/>
      <c r="G40" s="163"/>
      <c r="H40" s="164"/>
    </row>
    <row r="41" spans="2:8">
      <c r="B41" s="70"/>
      <c r="C41" s="11"/>
      <c r="D41" s="11"/>
      <c r="E41" s="11"/>
      <c r="F41" s="11"/>
      <c r="G41" s="11"/>
      <c r="H41" s="71"/>
    </row>
    <row r="42" spans="2:8">
      <c r="B42" s="95" t="s">
        <v>713</v>
      </c>
      <c r="C42" s="11"/>
      <c r="D42" s="11"/>
      <c r="E42" s="11"/>
      <c r="F42" s="11"/>
      <c r="G42" s="11"/>
      <c r="H42" s="71"/>
    </row>
    <row r="43" spans="2:8" ht="20" customHeight="1">
      <c r="B43" s="162" t="s">
        <v>767</v>
      </c>
      <c r="C43" s="163"/>
      <c r="D43" s="163"/>
      <c r="E43" s="163"/>
      <c r="F43" s="163"/>
      <c r="G43" s="163"/>
      <c r="H43" s="164"/>
    </row>
    <row r="44" spans="2:8">
      <c r="B44" s="162"/>
      <c r="C44" s="163"/>
      <c r="D44" s="163"/>
      <c r="E44" s="163"/>
      <c r="F44" s="163"/>
      <c r="G44" s="163"/>
      <c r="H44" s="164"/>
    </row>
    <row r="45" spans="2:8">
      <c r="B45" s="162"/>
      <c r="C45" s="163"/>
      <c r="D45" s="163"/>
      <c r="E45" s="163"/>
      <c r="F45" s="163"/>
      <c r="G45" s="163"/>
      <c r="H45" s="164"/>
    </row>
    <row r="46" spans="2:8">
      <c r="B46" s="162"/>
      <c r="C46" s="163"/>
      <c r="D46" s="163"/>
      <c r="E46" s="163"/>
      <c r="F46" s="163"/>
      <c r="G46" s="163"/>
      <c r="H46" s="164"/>
    </row>
    <row r="47" spans="2:8">
      <c r="B47" s="162"/>
      <c r="C47" s="163"/>
      <c r="D47" s="163"/>
      <c r="E47" s="163"/>
      <c r="F47" s="163"/>
      <c r="G47" s="163"/>
      <c r="H47" s="164"/>
    </row>
    <row r="48" spans="2:8">
      <c r="B48" s="162"/>
      <c r="C48" s="163"/>
      <c r="D48" s="163"/>
      <c r="E48" s="163"/>
      <c r="F48" s="163"/>
      <c r="G48" s="163"/>
      <c r="H48" s="164"/>
    </row>
    <row r="49" spans="2:8">
      <c r="B49" s="162"/>
      <c r="C49" s="163"/>
      <c r="D49" s="163"/>
      <c r="E49" s="163"/>
      <c r="F49" s="163"/>
      <c r="G49" s="163"/>
      <c r="H49" s="164"/>
    </row>
    <row r="50" spans="2:8">
      <c r="B50" s="162"/>
      <c r="C50" s="163"/>
      <c r="D50" s="163"/>
      <c r="E50" s="163"/>
      <c r="F50" s="163"/>
      <c r="G50" s="163"/>
      <c r="H50" s="164"/>
    </row>
    <row r="51" spans="2:8">
      <c r="B51" s="162"/>
      <c r="C51" s="163"/>
      <c r="D51" s="163"/>
      <c r="E51" s="163"/>
      <c r="F51" s="163"/>
      <c r="G51" s="163"/>
      <c r="H51" s="164"/>
    </row>
    <row r="52" spans="2:8">
      <c r="B52" s="162"/>
      <c r="C52" s="163"/>
      <c r="D52" s="163"/>
      <c r="E52" s="163"/>
      <c r="F52" s="163"/>
      <c r="G52" s="163"/>
      <c r="H52" s="164"/>
    </row>
    <row r="53" spans="2:8">
      <c r="B53" s="162"/>
      <c r="C53" s="163"/>
      <c r="D53" s="163"/>
      <c r="E53" s="163"/>
      <c r="F53" s="163"/>
      <c r="G53" s="163"/>
      <c r="H53" s="164"/>
    </row>
    <row r="54" spans="2:8">
      <c r="B54" s="162"/>
      <c r="C54" s="163"/>
      <c r="D54" s="163"/>
      <c r="E54" s="163"/>
      <c r="F54" s="163"/>
      <c r="G54" s="163"/>
      <c r="H54" s="164"/>
    </row>
    <row r="55" spans="2:8">
      <c r="B55" s="70"/>
      <c r="C55" s="11"/>
      <c r="D55" s="11"/>
      <c r="E55" s="11"/>
      <c r="F55" s="11"/>
      <c r="G55" s="11"/>
      <c r="H55" s="71"/>
    </row>
    <row r="56" spans="2:8">
      <c r="B56" s="95" t="s">
        <v>714</v>
      </c>
      <c r="C56" s="11"/>
      <c r="D56" s="11"/>
      <c r="E56" s="11"/>
      <c r="F56" s="11"/>
      <c r="G56" s="11"/>
      <c r="H56" s="71"/>
    </row>
    <row r="57" spans="2:8">
      <c r="B57" s="70" t="s">
        <v>718</v>
      </c>
      <c r="C57" s="11"/>
      <c r="D57" s="11"/>
      <c r="E57" s="11"/>
      <c r="F57" s="11"/>
      <c r="G57" s="11"/>
      <c r="H57" s="71"/>
    </row>
    <row r="58" spans="2:8" ht="20" customHeight="1">
      <c r="B58" s="122" t="s">
        <v>742</v>
      </c>
      <c r="C58" s="11"/>
      <c r="D58" s="11"/>
      <c r="E58" s="11"/>
      <c r="F58" s="11"/>
      <c r="G58" s="11"/>
      <c r="H58" s="71"/>
    </row>
    <row r="59" spans="2:8">
      <c r="B59" s="122" t="s">
        <v>733</v>
      </c>
      <c r="C59" s="11"/>
      <c r="D59" s="11"/>
      <c r="E59" s="11"/>
      <c r="F59" s="11"/>
      <c r="G59" s="11"/>
      <c r="H59" s="115"/>
    </row>
    <row r="60" spans="2:8">
      <c r="B60" s="70" t="s">
        <v>731</v>
      </c>
      <c r="C60" s="11"/>
      <c r="D60" s="11"/>
      <c r="E60" s="11"/>
      <c r="F60" s="11"/>
      <c r="G60" s="11"/>
      <c r="H60" s="71"/>
    </row>
    <row r="61" spans="2:8">
      <c r="B61" s="70" t="s">
        <v>732</v>
      </c>
      <c r="C61" s="11"/>
      <c r="D61" s="11"/>
      <c r="E61" s="11"/>
      <c r="F61" s="11"/>
      <c r="G61" s="11"/>
      <c r="H61" s="71"/>
    </row>
    <row r="62" spans="2:8">
      <c r="B62" s="70" t="s">
        <v>734</v>
      </c>
      <c r="C62" s="11"/>
      <c r="D62" s="11"/>
      <c r="E62" s="11"/>
      <c r="F62" s="11"/>
      <c r="G62" s="11"/>
      <c r="H62" s="71"/>
    </row>
    <row r="63" spans="2:8">
      <c r="B63" s="70" t="s">
        <v>735</v>
      </c>
      <c r="C63" s="11"/>
      <c r="D63" s="11"/>
      <c r="E63" s="11"/>
      <c r="F63" s="11"/>
      <c r="G63" s="11"/>
      <c r="H63" s="71"/>
    </row>
    <row r="64" spans="2:8">
      <c r="B64" s="87" t="s">
        <v>765</v>
      </c>
      <c r="H64" s="71"/>
    </row>
    <row r="65" spans="2:8">
      <c r="B65" s="70" t="s">
        <v>766</v>
      </c>
      <c r="C65" s="11"/>
      <c r="D65" s="11"/>
      <c r="E65" s="11"/>
      <c r="F65" s="11"/>
      <c r="G65" s="11"/>
      <c r="H65" s="71"/>
    </row>
    <row r="66" spans="2:8">
      <c r="B66" s="73"/>
      <c r="C66" s="48"/>
      <c r="D66" s="48"/>
      <c r="E66" s="48"/>
      <c r="F66" s="48"/>
      <c r="G66" s="48"/>
      <c r="H66" s="74"/>
    </row>
    <row r="68" spans="2:8">
      <c r="B68" s="118" t="s">
        <v>719</v>
      </c>
      <c r="C68" s="93"/>
      <c r="D68" s="112"/>
      <c r="E68" s="112"/>
      <c r="F68" s="127"/>
      <c r="G68" s="127"/>
      <c r="H68" s="128"/>
    </row>
    <row r="69" spans="2:8">
      <c r="B69" s="70" t="s">
        <v>720</v>
      </c>
      <c r="C69" s="11"/>
      <c r="D69" s="11"/>
      <c r="E69" s="11"/>
      <c r="F69" s="114"/>
      <c r="G69" s="114"/>
      <c r="H69" s="115"/>
    </row>
    <row r="70" spans="2:8">
      <c r="B70" s="70" t="s">
        <v>721</v>
      </c>
      <c r="C70" s="11"/>
      <c r="D70" s="11"/>
      <c r="E70" s="11"/>
      <c r="F70" s="114"/>
      <c r="G70" s="114"/>
      <c r="H70" s="115"/>
    </row>
    <row r="71" spans="2:8">
      <c r="B71" s="70" t="s">
        <v>722</v>
      </c>
      <c r="C71" s="11"/>
      <c r="D71" s="11"/>
      <c r="E71" s="11"/>
      <c r="F71" s="114"/>
      <c r="G71" s="114"/>
      <c r="H71" s="115"/>
    </row>
    <row r="72" spans="2:8">
      <c r="B72" s="73" t="s">
        <v>723</v>
      </c>
      <c r="C72" s="48"/>
      <c r="D72" s="48"/>
      <c r="E72" s="48"/>
      <c r="F72" s="116"/>
      <c r="G72" s="116"/>
      <c r="H72" s="117"/>
    </row>
    <row r="76" spans="2:8">
      <c r="B76" t="s">
        <v>976</v>
      </c>
    </row>
    <row r="77" spans="2:8">
      <c r="B77" t="s">
        <v>977</v>
      </c>
    </row>
    <row r="78" spans="2:8">
      <c r="B78" t="s">
        <v>978</v>
      </c>
    </row>
  </sheetData>
  <mergeCells count="4">
    <mergeCell ref="B30:H40"/>
    <mergeCell ref="B26:H27"/>
    <mergeCell ref="B8:H10"/>
    <mergeCell ref="B43:H5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topLeftCell="A16"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7" t="s">
        <v>401</v>
      </c>
      <c r="C2" s="257"/>
      <c r="D2" s="257"/>
      <c r="E2" s="257"/>
      <c r="F2" s="257"/>
    </row>
    <row r="3" spans="2:6">
      <c r="B3" s="254" t="s">
        <v>402</v>
      </c>
      <c r="C3" s="17" t="s">
        <v>404</v>
      </c>
      <c r="D3" s="8" t="s">
        <v>412</v>
      </c>
      <c r="E3" s="17" t="s">
        <v>20</v>
      </c>
      <c r="F3" s="8" t="s">
        <v>22</v>
      </c>
    </row>
    <row r="4" spans="2:6">
      <c r="B4" s="255"/>
      <c r="C4" s="17" t="s">
        <v>405</v>
      </c>
      <c r="D4" s="8" t="s">
        <v>413</v>
      </c>
      <c r="E4" s="17" t="s">
        <v>415</v>
      </c>
      <c r="F4" s="64">
        <v>44701</v>
      </c>
    </row>
    <row r="5" spans="2:6">
      <c r="B5" s="255"/>
      <c r="C5" s="17" t="s">
        <v>406</v>
      </c>
      <c r="D5" s="8" t="s">
        <v>414</v>
      </c>
      <c r="E5" s="17" t="s">
        <v>495</v>
      </c>
      <c r="F5" s="8"/>
    </row>
    <row r="6" spans="2:6">
      <c r="B6" s="255"/>
      <c r="C6" s="17" t="s">
        <v>493</v>
      </c>
      <c r="D6" s="8"/>
      <c r="E6" s="17" t="s">
        <v>496</v>
      </c>
      <c r="F6" s="8"/>
    </row>
    <row r="7" spans="2:6">
      <c r="B7" s="256"/>
      <c r="C7" s="17" t="s">
        <v>494</v>
      </c>
      <c r="D7" s="8"/>
      <c r="E7" s="17" t="s">
        <v>416</v>
      </c>
      <c r="F7" s="8"/>
    </row>
    <row r="8" spans="2:6">
      <c r="B8" s="254" t="s">
        <v>403</v>
      </c>
      <c r="C8" s="17" t="s">
        <v>428</v>
      </c>
      <c r="D8" s="260">
        <v>1</v>
      </c>
      <c r="E8" s="260"/>
      <c r="F8" s="260"/>
    </row>
    <row r="9" spans="2:6">
      <c r="B9" s="255"/>
      <c r="C9" s="17" t="s">
        <v>439</v>
      </c>
      <c r="D9" s="259" t="s">
        <v>11</v>
      </c>
      <c r="E9" s="259"/>
      <c r="F9" s="259"/>
    </row>
    <row r="10" spans="2:6" ht="21" thickBot="1">
      <c r="B10" s="255"/>
      <c r="C10" s="65" t="s">
        <v>409</v>
      </c>
      <c r="D10" s="258" t="s">
        <v>429</v>
      </c>
      <c r="E10" s="258"/>
      <c r="F10" s="258"/>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51" t="s">
        <v>418</v>
      </c>
      <c r="C21" s="252"/>
      <c r="D21" s="252"/>
      <c r="E21" s="252"/>
      <c r="F21" s="253"/>
    </row>
    <row r="22" spans="2:6">
      <c r="B22" s="245"/>
      <c r="C22" s="246"/>
      <c r="D22" s="246"/>
      <c r="E22" s="246"/>
      <c r="F22" s="247"/>
    </row>
    <row r="23" spans="2:6" ht="21" thickBot="1">
      <c r="B23" s="248"/>
      <c r="C23" s="249"/>
      <c r="D23" s="249"/>
      <c r="E23" s="249"/>
      <c r="F23" s="250"/>
    </row>
    <row r="24" spans="2:6">
      <c r="B24" s="78" t="s">
        <v>419</v>
      </c>
      <c r="C24" s="78" t="s">
        <v>420</v>
      </c>
      <c r="D24" s="78" t="s">
        <v>421</v>
      </c>
      <c r="E24" s="78" t="s">
        <v>422</v>
      </c>
      <c r="F24" s="78" t="s">
        <v>461</v>
      </c>
    </row>
    <row r="25" spans="2:6">
      <c r="B25" s="51" t="s">
        <v>423</v>
      </c>
      <c r="C25" s="51" t="s">
        <v>431</v>
      </c>
      <c r="D25" s="51" t="s">
        <v>430</v>
      </c>
      <c r="E25" s="51"/>
      <c r="F25" s="8" t="s">
        <v>433</v>
      </c>
    </row>
    <row r="26" spans="2:6">
      <c r="B26" s="51" t="s">
        <v>424</v>
      </c>
      <c r="C26" s="51" t="s">
        <v>3</v>
      </c>
      <c r="D26" s="51" t="s">
        <v>430</v>
      </c>
      <c r="E26" s="51"/>
      <c r="F26" s="8" t="s">
        <v>434</v>
      </c>
    </row>
    <row r="27" spans="2:6" ht="21" thickBot="1">
      <c r="B27" s="56" t="s">
        <v>425</v>
      </c>
      <c r="C27" s="56" t="s">
        <v>432</v>
      </c>
      <c r="D27" s="56" t="s">
        <v>430</v>
      </c>
      <c r="E27" s="56"/>
      <c r="F27" s="15" t="s">
        <v>435</v>
      </c>
    </row>
    <row r="28" spans="2:6" ht="6" customHeight="1" thickBot="1">
      <c r="B28" s="72"/>
      <c r="C28" s="9"/>
      <c r="D28" s="9"/>
      <c r="E28" s="9"/>
      <c r="F28" s="71"/>
    </row>
    <row r="29" spans="2:6" ht="21" thickBot="1">
      <c r="B29" s="251" t="s">
        <v>427</v>
      </c>
      <c r="C29" s="252"/>
      <c r="D29" s="252"/>
      <c r="E29" s="252"/>
      <c r="F29" s="253"/>
    </row>
    <row r="30" spans="2:6">
      <c r="B30" s="70"/>
      <c r="C30" s="11"/>
      <c r="D30" s="11"/>
      <c r="E30" s="11"/>
      <c r="F30" s="71"/>
    </row>
    <row r="31" spans="2:6">
      <c r="B31" s="70"/>
      <c r="C31" s="11"/>
      <c r="D31" s="11"/>
      <c r="E31" s="11"/>
      <c r="F31" s="71"/>
    </row>
    <row r="32" spans="2:6">
      <c r="B32" s="70"/>
      <c r="C32" s="11"/>
      <c r="D32" s="11"/>
      <c r="E32" s="11"/>
      <c r="F32" s="71"/>
    </row>
    <row r="33" spans="2:6">
      <c r="B33" s="70"/>
      <c r="C33" s="11"/>
      <c r="D33" s="11"/>
      <c r="E33" s="11"/>
      <c r="F33" s="71"/>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3"/>
      <c r="C39" s="48"/>
      <c r="D39" s="48"/>
      <c r="E39" s="48"/>
      <c r="F39" s="74"/>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3"/>
  <sheetViews>
    <sheetView topLeftCell="A8" workbookViewId="0">
      <selection activeCell="F32" sqref="F32"/>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7" t="s">
        <v>401</v>
      </c>
      <c r="C2" s="257"/>
      <c r="D2" s="257"/>
      <c r="E2" s="257"/>
      <c r="F2" s="257"/>
    </row>
    <row r="3" spans="2:6">
      <c r="B3" s="254" t="s">
        <v>402</v>
      </c>
      <c r="C3" s="17" t="s">
        <v>404</v>
      </c>
      <c r="D3" s="8" t="s">
        <v>412</v>
      </c>
      <c r="E3" s="17" t="s">
        <v>20</v>
      </c>
      <c r="F3" s="8" t="s">
        <v>22</v>
      </c>
    </row>
    <row r="4" spans="2:6">
      <c r="B4" s="255"/>
      <c r="C4" s="17" t="s">
        <v>405</v>
      </c>
      <c r="D4" s="8" t="s">
        <v>413</v>
      </c>
      <c r="E4" s="17" t="s">
        <v>415</v>
      </c>
      <c r="F4" s="64">
        <v>44701</v>
      </c>
    </row>
    <row r="5" spans="2:6">
      <c r="B5" s="255"/>
      <c r="C5" s="17" t="s">
        <v>406</v>
      </c>
      <c r="D5" s="8" t="s">
        <v>414</v>
      </c>
      <c r="E5" s="17" t="s">
        <v>495</v>
      </c>
      <c r="F5" s="8"/>
    </row>
    <row r="6" spans="2:6">
      <c r="B6" s="255"/>
      <c r="C6" s="17" t="s">
        <v>493</v>
      </c>
      <c r="D6" s="8"/>
      <c r="E6" s="17" t="s">
        <v>496</v>
      </c>
      <c r="F6" s="8"/>
    </row>
    <row r="7" spans="2:6">
      <c r="B7" s="81"/>
      <c r="C7" s="17" t="s">
        <v>494</v>
      </c>
      <c r="D7" s="8"/>
      <c r="E7" s="17" t="s">
        <v>416</v>
      </c>
      <c r="F7" s="8"/>
    </row>
    <row r="8" spans="2:6">
      <c r="B8" s="254" t="s">
        <v>403</v>
      </c>
      <c r="C8" s="17" t="s">
        <v>428</v>
      </c>
      <c r="D8" s="260">
        <v>2</v>
      </c>
      <c r="E8" s="260"/>
      <c r="F8" s="260"/>
    </row>
    <row r="9" spans="2:6">
      <c r="B9" s="255"/>
      <c r="C9" s="17" t="s">
        <v>439</v>
      </c>
      <c r="D9" s="259" t="s">
        <v>12</v>
      </c>
      <c r="E9" s="259"/>
      <c r="F9" s="259"/>
    </row>
    <row r="10" spans="2:6" ht="21" thickBot="1">
      <c r="B10" s="255"/>
      <c r="C10" s="65" t="s">
        <v>409</v>
      </c>
      <c r="D10" s="258" t="s">
        <v>440</v>
      </c>
      <c r="E10" s="258"/>
      <c r="F10" s="258"/>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51" t="s">
        <v>418</v>
      </c>
      <c r="C21" s="252"/>
      <c r="D21" s="252"/>
      <c r="E21" s="252"/>
      <c r="F21" s="253"/>
    </row>
    <row r="22" spans="2:6">
      <c r="B22" s="245"/>
      <c r="C22" s="246"/>
      <c r="D22" s="246"/>
      <c r="E22" s="246"/>
      <c r="F22" s="247"/>
    </row>
    <row r="23" spans="2:6" ht="21" thickBot="1">
      <c r="B23" s="248"/>
      <c r="C23" s="249"/>
      <c r="D23" s="249"/>
      <c r="E23" s="249"/>
      <c r="F23" s="250"/>
    </row>
    <row r="24" spans="2:6">
      <c r="B24" s="78" t="s">
        <v>419</v>
      </c>
      <c r="C24" s="78" t="s">
        <v>420</v>
      </c>
      <c r="D24" s="78" t="s">
        <v>421</v>
      </c>
      <c r="E24" s="78" t="s">
        <v>422</v>
      </c>
      <c r="F24" s="78" t="s">
        <v>461</v>
      </c>
    </row>
    <row r="25" spans="2:6">
      <c r="B25" s="51" t="s">
        <v>423</v>
      </c>
      <c r="C25" s="51" t="s">
        <v>431</v>
      </c>
      <c r="D25" s="51" t="s">
        <v>430</v>
      </c>
      <c r="E25" s="51"/>
      <c r="F25" s="8" t="s">
        <v>800</v>
      </c>
    </row>
    <row r="26" spans="2:6">
      <c r="B26" s="51" t="s">
        <v>424</v>
      </c>
      <c r="C26" s="51" t="s">
        <v>441</v>
      </c>
      <c r="D26" s="51" t="s">
        <v>430</v>
      </c>
      <c r="E26" s="51"/>
      <c r="F26" s="8" t="s">
        <v>799</v>
      </c>
    </row>
    <row r="27" spans="2:6">
      <c r="B27" s="52" t="s">
        <v>425</v>
      </c>
      <c r="C27" s="52" t="s">
        <v>185</v>
      </c>
      <c r="D27" s="51" t="s">
        <v>41</v>
      </c>
      <c r="E27" s="52"/>
      <c r="F27" s="58" t="s">
        <v>801</v>
      </c>
    </row>
    <row r="28" spans="2:6">
      <c r="B28" s="52" t="s">
        <v>426</v>
      </c>
      <c r="C28" s="52" t="s">
        <v>444</v>
      </c>
      <c r="D28" s="51" t="s">
        <v>41</v>
      </c>
      <c r="E28" s="52"/>
      <c r="F28" s="58" t="s">
        <v>802</v>
      </c>
    </row>
    <row r="29" spans="2:6">
      <c r="B29" s="132" t="s">
        <v>442</v>
      </c>
      <c r="C29" s="132" t="s">
        <v>798</v>
      </c>
      <c r="D29" s="133" t="s">
        <v>41</v>
      </c>
      <c r="E29" s="132"/>
      <c r="F29" s="58" t="s">
        <v>803</v>
      </c>
    </row>
    <row r="30" spans="2:6">
      <c r="B30" s="52" t="s">
        <v>443</v>
      </c>
      <c r="C30" s="52" t="s">
        <v>389</v>
      </c>
      <c r="D30" s="51" t="s">
        <v>41</v>
      </c>
      <c r="E30" s="52"/>
      <c r="F30" s="58" t="s">
        <v>804</v>
      </c>
    </row>
    <row r="31" spans="2:6" ht="21" thickBot="1">
      <c r="B31" s="56" t="s">
        <v>451</v>
      </c>
      <c r="C31" s="56" t="s">
        <v>445</v>
      </c>
      <c r="D31" s="56" t="s">
        <v>41</v>
      </c>
      <c r="E31" s="56"/>
      <c r="F31" s="15" t="s">
        <v>805</v>
      </c>
    </row>
    <row r="32" spans="2:6" ht="6" customHeight="1" thickBot="1">
      <c r="B32" s="72"/>
      <c r="C32" s="9"/>
      <c r="D32" s="9"/>
      <c r="E32" s="9"/>
      <c r="F32" s="71"/>
    </row>
    <row r="33" spans="2:6" ht="21" thickBot="1">
      <c r="B33" s="251" t="s">
        <v>427</v>
      </c>
      <c r="C33" s="252"/>
      <c r="D33" s="252"/>
      <c r="E33" s="252"/>
      <c r="F33" s="253"/>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3"/>
      <c r="C43" s="48"/>
      <c r="D43" s="48"/>
      <c r="E43" s="48"/>
      <c r="F43" s="74"/>
    </row>
  </sheetData>
  <mergeCells count="9">
    <mergeCell ref="B21:F21"/>
    <mergeCell ref="B22:F23"/>
    <mergeCell ref="B33:F33"/>
    <mergeCell ref="B3:B6"/>
    <mergeCell ref="B2:F2"/>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1"/>
  <sheetViews>
    <sheetView topLeftCell="A10" workbookViewId="0">
      <selection activeCell="E37" sqref="E37"/>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S-00-01</v>
      </c>
      <c r="E8" s="259"/>
      <c r="F8" s="259"/>
    </row>
    <row r="9" spans="1:6">
      <c r="B9" s="255"/>
      <c r="C9" s="17" t="s">
        <v>408</v>
      </c>
      <c r="D9" s="259" t="str">
        <f>VLOOKUP($A$1,画面一覧!$B$9:$O$23,2,)</f>
        <v>ログイン画面</v>
      </c>
      <c r="E9" s="259"/>
      <c r="F9" s="259"/>
    </row>
    <row r="10" spans="1:6" ht="21" thickBot="1">
      <c r="B10" s="255"/>
      <c r="C10" s="65" t="s">
        <v>409</v>
      </c>
      <c r="D10" s="259" t="str">
        <f>VLOOKUP($A$1,画面一覧!$B$9:$O$23,8,)</f>
        <v>ユーザのログイン行う画面。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446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0" customHeight="1">
      <c r="B37" s="51" t="s">
        <v>423</v>
      </c>
      <c r="C37" s="8" t="s">
        <v>448</v>
      </c>
      <c r="D37" s="51" t="s">
        <v>447</v>
      </c>
      <c r="E37" s="51"/>
      <c r="F37" s="79" t="s">
        <v>462</v>
      </c>
    </row>
    <row r="38" spans="2:6" ht="20" customHeight="1">
      <c r="B38" s="51" t="s">
        <v>424</v>
      </c>
      <c r="C38" s="8" t="s">
        <v>112</v>
      </c>
      <c r="D38" s="51" t="s">
        <v>447</v>
      </c>
      <c r="E38" s="51" t="s">
        <v>449</v>
      </c>
      <c r="F38" s="79" t="s">
        <v>463</v>
      </c>
    </row>
    <row r="39" spans="2:6" ht="20" customHeight="1">
      <c r="B39" s="90" t="s">
        <v>646</v>
      </c>
      <c r="C39" s="58" t="s">
        <v>694</v>
      </c>
      <c r="D39" s="90" t="s">
        <v>648</v>
      </c>
      <c r="E39" s="90"/>
      <c r="F39" s="110" t="s">
        <v>695</v>
      </c>
    </row>
    <row r="40" spans="2:6" ht="22" thickBot="1">
      <c r="B40" s="56" t="s">
        <v>426</v>
      </c>
      <c r="C40" s="15" t="s">
        <v>696</v>
      </c>
      <c r="D40" s="56" t="s">
        <v>430</v>
      </c>
      <c r="E40" s="56"/>
      <c r="F40" s="80" t="s">
        <v>697</v>
      </c>
    </row>
    <row r="41" spans="2:6" ht="6" customHeight="1" thickBot="1">
      <c r="B41" s="72"/>
      <c r="C41" s="9"/>
      <c r="D41" s="9"/>
      <c r="E41" s="9"/>
      <c r="F41" s="71"/>
    </row>
    <row r="42" spans="2:6" ht="21" thickBot="1">
      <c r="B42" s="251" t="s">
        <v>427</v>
      </c>
      <c r="C42" s="252"/>
      <c r="D42" s="252"/>
      <c r="E42" s="252"/>
      <c r="F42" s="253"/>
    </row>
    <row r="43" spans="2:6">
      <c r="B43" s="70" t="s">
        <v>476</v>
      </c>
      <c r="C43" s="11"/>
      <c r="D43" s="11"/>
      <c r="E43" s="11"/>
      <c r="F43" s="71"/>
    </row>
    <row r="44" spans="2:6">
      <c r="B44" s="70" t="s">
        <v>450</v>
      </c>
      <c r="C44" s="11"/>
      <c r="D44" s="11"/>
      <c r="E44" s="11"/>
      <c r="F44" s="71"/>
    </row>
    <row r="45" spans="2:6">
      <c r="B45" s="70" t="s">
        <v>806</v>
      </c>
      <c r="C45" s="11"/>
      <c r="D45" s="11"/>
      <c r="E45" s="11"/>
      <c r="F45" s="71"/>
    </row>
    <row r="46" spans="2:6">
      <c r="B46" s="70" t="s">
        <v>807</v>
      </c>
      <c r="C46" s="11"/>
      <c r="D46" s="11"/>
      <c r="E46" s="11"/>
      <c r="F46" s="71"/>
    </row>
    <row r="47" spans="2:6">
      <c r="B47" s="70"/>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2:F42"/>
    <mergeCell ref="B3:B7"/>
    <mergeCell ref="B2:F2"/>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topLeftCell="A18" workbookViewId="0">
      <selection activeCell="B55" sqref="B5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S-01-01</v>
      </c>
      <c r="E8" s="259"/>
      <c r="F8" s="259"/>
    </row>
    <row r="9" spans="1:6">
      <c r="B9" s="255"/>
      <c r="C9" s="17" t="s">
        <v>408</v>
      </c>
      <c r="D9" s="259" t="str">
        <f>VLOOKUP($A$1,画面一覧!$B$9:$O$23,2,)</f>
        <v>新規登録画面</v>
      </c>
      <c r="E9" s="259"/>
      <c r="F9" s="259"/>
    </row>
    <row r="10" spans="1:6" ht="21" thickBot="1">
      <c r="B10" s="255"/>
      <c r="C10" s="65" t="s">
        <v>409</v>
      </c>
      <c r="D10" s="259" t="str">
        <f>VLOOKUP($A$1,画面一覧!$B$9:$O$23,8,)</f>
        <v>登録情報がないユーザーが初期登録を行う画面。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51" t="s">
        <v>423</v>
      </c>
      <c r="C37" s="8" t="s">
        <v>448</v>
      </c>
      <c r="D37" s="51" t="s">
        <v>447</v>
      </c>
      <c r="E37" s="51"/>
      <c r="F37" s="8" t="s">
        <v>466</v>
      </c>
    </row>
    <row r="38" spans="2:6">
      <c r="B38" s="51" t="s">
        <v>424</v>
      </c>
      <c r="C38" s="8" t="s">
        <v>455</v>
      </c>
      <c r="D38" s="51" t="s">
        <v>447</v>
      </c>
      <c r="E38" s="51"/>
      <c r="F38" s="8" t="s">
        <v>467</v>
      </c>
    </row>
    <row r="39" spans="2:6">
      <c r="B39" s="52" t="s">
        <v>425</v>
      </c>
      <c r="C39" s="58" t="s">
        <v>112</v>
      </c>
      <c r="D39" s="51" t="s">
        <v>447</v>
      </c>
      <c r="E39" s="52" t="s">
        <v>449</v>
      </c>
      <c r="F39" s="8" t="s">
        <v>468</v>
      </c>
    </row>
    <row r="40" spans="2:6">
      <c r="B40" s="52" t="s">
        <v>426</v>
      </c>
      <c r="C40" s="58" t="s">
        <v>456</v>
      </c>
      <c r="D40" s="51" t="s">
        <v>447</v>
      </c>
      <c r="E40" s="52" t="s">
        <v>449</v>
      </c>
      <c r="F40" s="8" t="s">
        <v>469</v>
      </c>
    </row>
    <row r="41" spans="2:6">
      <c r="B41" s="52" t="s">
        <v>442</v>
      </c>
      <c r="C41" s="58" t="s">
        <v>457</v>
      </c>
      <c r="D41" s="51" t="s">
        <v>447</v>
      </c>
      <c r="E41" s="52"/>
      <c r="F41" s="8" t="s">
        <v>470</v>
      </c>
    </row>
    <row r="42" spans="2:6">
      <c r="B42" s="52" t="s">
        <v>443</v>
      </c>
      <c r="C42" s="58" t="s">
        <v>113</v>
      </c>
      <c r="D42" s="52" t="s">
        <v>471</v>
      </c>
      <c r="E42" s="52"/>
      <c r="F42" s="8" t="s">
        <v>472</v>
      </c>
    </row>
    <row r="43" spans="2:6">
      <c r="B43" s="52" t="s">
        <v>451</v>
      </c>
      <c r="C43" s="58" t="s">
        <v>458</v>
      </c>
      <c r="D43" s="52" t="s">
        <v>447</v>
      </c>
      <c r="E43" s="52"/>
      <c r="F43" s="8" t="s">
        <v>473</v>
      </c>
    </row>
    <row r="44" spans="2:6">
      <c r="B44" s="52" t="s">
        <v>452</v>
      </c>
      <c r="C44" s="58" t="s">
        <v>464</v>
      </c>
      <c r="D44" s="52" t="s">
        <v>447</v>
      </c>
      <c r="E44" s="52"/>
      <c r="F44" s="8" t="s">
        <v>474</v>
      </c>
    </row>
    <row r="45" spans="2:6">
      <c r="B45" s="52" t="s">
        <v>453</v>
      </c>
      <c r="C45" s="58" t="s">
        <v>465</v>
      </c>
      <c r="D45" s="52" t="s">
        <v>471</v>
      </c>
      <c r="E45" s="52"/>
      <c r="F45" s="8" t="s">
        <v>475</v>
      </c>
    </row>
    <row r="46" spans="2:6" ht="21" thickBot="1">
      <c r="B46" s="56" t="s">
        <v>454</v>
      </c>
      <c r="C46" s="15" t="s">
        <v>29</v>
      </c>
      <c r="D46" s="56" t="s">
        <v>41</v>
      </c>
      <c r="E46" s="56"/>
      <c r="F46" s="15" t="s">
        <v>808</v>
      </c>
    </row>
    <row r="47" spans="2:6" ht="6" customHeight="1" thickBot="1">
      <c r="B47" s="72"/>
      <c r="C47" s="9"/>
      <c r="D47" s="9"/>
      <c r="E47" s="9"/>
      <c r="F47" s="71"/>
    </row>
    <row r="48" spans="2:6" ht="21" thickBot="1">
      <c r="B48" s="251" t="s">
        <v>427</v>
      </c>
      <c r="C48" s="252"/>
      <c r="D48" s="252"/>
      <c r="E48" s="252"/>
      <c r="F48" s="253"/>
    </row>
    <row r="49" spans="2:6">
      <c r="B49" s="70" t="s">
        <v>477</v>
      </c>
      <c r="C49" s="11"/>
      <c r="D49" s="11"/>
      <c r="E49" s="11"/>
      <c r="F49" s="71"/>
    </row>
    <row r="50" spans="2:6">
      <c r="B50" s="70" t="s">
        <v>478</v>
      </c>
      <c r="C50" s="11"/>
      <c r="D50" s="11"/>
      <c r="E50" s="11"/>
      <c r="F50" s="71"/>
    </row>
    <row r="51" spans="2:6">
      <c r="B51" s="70" t="s">
        <v>479</v>
      </c>
      <c r="C51" s="11"/>
      <c r="D51" s="11"/>
      <c r="E51" s="11"/>
      <c r="F51" s="71"/>
    </row>
    <row r="52" spans="2:6">
      <c r="B52" s="70" t="s">
        <v>480</v>
      </c>
      <c r="C52" s="11"/>
      <c r="D52" s="11"/>
      <c r="E52" s="11"/>
      <c r="F52" s="71"/>
    </row>
    <row r="53" spans="2:6">
      <c r="B53" s="70" t="s">
        <v>481</v>
      </c>
      <c r="C53" s="11"/>
      <c r="D53" s="11"/>
      <c r="E53" s="11"/>
      <c r="F53" s="71"/>
    </row>
    <row r="54" spans="2:6">
      <c r="B54" s="70" t="s">
        <v>482</v>
      </c>
      <c r="C54" s="11"/>
      <c r="D54" s="11"/>
      <c r="E54" s="11"/>
      <c r="F54" s="71"/>
    </row>
    <row r="55" spans="2:6">
      <c r="B55" s="70" t="s">
        <v>815</v>
      </c>
      <c r="C55" s="11"/>
      <c r="D55" s="11"/>
      <c r="E55" s="11"/>
      <c r="F55" s="71"/>
    </row>
    <row r="56" spans="2:6">
      <c r="B56" s="70" t="s">
        <v>483</v>
      </c>
      <c r="C56" s="11"/>
      <c r="D56" s="11"/>
      <c r="E56" s="11"/>
      <c r="F56" s="71"/>
    </row>
    <row r="57" spans="2:6">
      <c r="B57" s="73" t="s">
        <v>484</v>
      </c>
      <c r="C57" s="48"/>
      <c r="D57" s="48"/>
      <c r="E57" s="48"/>
      <c r="F57" s="74"/>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E811-3CA2-5149-AD99-C21C8E043B04}">
  <dimension ref="A1:F49"/>
  <sheetViews>
    <sheetView topLeftCell="A8" workbookViewId="0">
      <selection activeCell="B42" sqref="B42"/>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S-01-02</v>
      </c>
      <c r="E8" s="259"/>
      <c r="F8" s="259"/>
    </row>
    <row r="9" spans="1:6">
      <c r="B9" s="255"/>
      <c r="C9" s="17" t="s">
        <v>408</v>
      </c>
      <c r="D9" s="259" t="str">
        <f>VLOOKUP($A$1,画面一覧!$B$9:$O$23,2,)</f>
        <v>パスワード変更画面</v>
      </c>
      <c r="E9" s="259"/>
      <c r="F9" s="259"/>
    </row>
    <row r="10" spans="1:6" ht="21" thickBot="1">
      <c r="B10" s="255"/>
      <c r="C10" s="65" t="s">
        <v>409</v>
      </c>
      <c r="D10" s="259" t="str">
        <f>VLOOKUP($A$1,画面一覧!$B$9:$O$23,8,)</f>
        <v>パスワード変更のためのメールを送信する画面。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462</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91" t="s">
        <v>423</v>
      </c>
      <c r="C37" s="8" t="s">
        <v>448</v>
      </c>
      <c r="D37" s="91" t="s">
        <v>447</v>
      </c>
      <c r="E37" s="91"/>
      <c r="F37" s="8" t="s">
        <v>466</v>
      </c>
    </row>
    <row r="38" spans="2:6" ht="21" thickBot="1">
      <c r="B38" s="56" t="s">
        <v>424</v>
      </c>
      <c r="C38" s="15" t="s">
        <v>745</v>
      </c>
      <c r="D38" s="56" t="s">
        <v>41</v>
      </c>
      <c r="E38" s="56"/>
      <c r="F38" s="15" t="s">
        <v>810</v>
      </c>
    </row>
    <row r="39" spans="2:6" ht="6" customHeight="1" thickBot="1">
      <c r="B39" s="72"/>
      <c r="C39" s="9"/>
      <c r="D39" s="9"/>
      <c r="E39" s="9"/>
      <c r="F39" s="71"/>
    </row>
    <row r="40" spans="2:6" ht="21" thickBot="1">
      <c r="B40" s="251" t="s">
        <v>427</v>
      </c>
      <c r="C40" s="252"/>
      <c r="D40" s="252"/>
      <c r="E40" s="252"/>
      <c r="F40" s="253"/>
    </row>
    <row r="41" spans="2:6">
      <c r="B41" s="70" t="s">
        <v>698</v>
      </c>
      <c r="C41" s="11"/>
      <c r="D41" s="11"/>
      <c r="E41" s="11"/>
      <c r="F41" s="71"/>
    </row>
    <row r="42" spans="2:6">
      <c r="B42" s="70" t="s">
        <v>817</v>
      </c>
      <c r="C42" s="11"/>
      <c r="D42" s="11"/>
      <c r="E42" s="11"/>
      <c r="F42" s="71"/>
    </row>
    <row r="43" spans="2:6">
      <c r="B43" s="70" t="s">
        <v>809</v>
      </c>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3"/>
      <c r="C49" s="48"/>
      <c r="D49" s="48"/>
      <c r="E49" s="48"/>
      <c r="F49"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2B07-2627-3342-BF19-7709D2696DC2}">
  <dimension ref="A1:F50"/>
  <sheetViews>
    <sheetView topLeftCell="A13"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4</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S-01-03</v>
      </c>
      <c r="E8" s="259"/>
      <c r="F8" s="259"/>
    </row>
    <row r="9" spans="1:6">
      <c r="B9" s="255"/>
      <c r="C9" s="17" t="s">
        <v>408</v>
      </c>
      <c r="D9" s="259" t="str">
        <f>VLOOKUP($A$1,画面一覧!$B$9:$O$23,2,)</f>
        <v>パスワード再設定画面</v>
      </c>
      <c r="E9" s="259"/>
      <c r="F9" s="259"/>
    </row>
    <row r="10" spans="1:6" ht="21" thickBot="1">
      <c r="B10" s="255"/>
      <c r="C10" s="65" t="s">
        <v>409</v>
      </c>
      <c r="D10" s="259" t="str">
        <f>VLOOKUP($A$1,画面一覧!$B$9:$O$23,8,)</f>
        <v>パスワードを変更する画面。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91" t="s">
        <v>423</v>
      </c>
      <c r="C37" s="8" t="s">
        <v>112</v>
      </c>
      <c r="D37" s="91" t="s">
        <v>447</v>
      </c>
      <c r="E37" s="90" t="s">
        <v>449</v>
      </c>
      <c r="F37" s="8" t="s">
        <v>468</v>
      </c>
    </row>
    <row r="38" spans="2:6">
      <c r="B38" s="90" t="s">
        <v>424</v>
      </c>
      <c r="C38" s="58" t="s">
        <v>699</v>
      </c>
      <c r="D38" s="91" t="s">
        <v>447</v>
      </c>
      <c r="E38" s="90" t="s">
        <v>449</v>
      </c>
      <c r="F38" s="8" t="s">
        <v>469</v>
      </c>
    </row>
    <row r="39" spans="2:6" ht="21" thickBot="1">
      <c r="B39" s="56" t="s">
        <v>425</v>
      </c>
      <c r="C39" s="15" t="s">
        <v>736</v>
      </c>
      <c r="D39" s="56" t="s">
        <v>41</v>
      </c>
      <c r="E39" s="56"/>
      <c r="F39" s="15" t="s">
        <v>811</v>
      </c>
    </row>
    <row r="40" spans="2:6" ht="6" customHeight="1" thickBot="1">
      <c r="B40" s="72"/>
      <c r="C40" s="9"/>
      <c r="D40" s="9"/>
      <c r="E40" s="9"/>
      <c r="F40" s="71"/>
    </row>
    <row r="41" spans="2:6" ht="21" thickBot="1">
      <c r="B41" s="251" t="s">
        <v>427</v>
      </c>
      <c r="C41" s="252"/>
      <c r="D41" s="252"/>
      <c r="E41" s="252"/>
      <c r="F41" s="253"/>
    </row>
    <row r="42" spans="2:6">
      <c r="B42" s="70" t="s">
        <v>812</v>
      </c>
      <c r="C42" s="11"/>
      <c r="D42" s="11"/>
      <c r="E42" s="11"/>
      <c r="F42" s="71"/>
    </row>
    <row r="43" spans="2:6">
      <c r="B43" s="70" t="s">
        <v>816</v>
      </c>
      <c r="C43" s="11"/>
      <c r="D43" s="11"/>
      <c r="E43" s="11"/>
      <c r="F43" s="71"/>
    </row>
    <row r="44" spans="2:6">
      <c r="B44" s="70" t="s">
        <v>700</v>
      </c>
      <c r="C44" s="11"/>
      <c r="D44" s="11"/>
      <c r="E44" s="11"/>
      <c r="F44" s="71"/>
    </row>
    <row r="45" spans="2:6">
      <c r="B45" s="70" t="s">
        <v>484</v>
      </c>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topLeftCell="A9" workbookViewId="0">
      <selection activeCell="B52" sqref="B5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S-01-02</v>
      </c>
      <c r="E8" s="259"/>
      <c r="F8" s="259"/>
    </row>
    <row r="9" spans="1:6">
      <c r="B9" s="255"/>
      <c r="C9" s="17" t="s">
        <v>408</v>
      </c>
      <c r="D9" s="259" t="str">
        <f>VLOOKUP($A$1,画面一覧!$B$9:$O$23,2,)</f>
        <v>登録編集画面</v>
      </c>
      <c r="E9" s="259"/>
      <c r="F9" s="259"/>
    </row>
    <row r="10" spans="1:6" ht="21" thickBot="1">
      <c r="B10" s="255"/>
      <c r="C10" s="65" t="s">
        <v>409</v>
      </c>
      <c r="D10" s="259" t="str">
        <f>VLOOKUP($A$1,画面一覧!$B$9:$O$23,8,)</f>
        <v>ユーザー情報の編集を行う画面。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51" t="s">
        <v>423</v>
      </c>
      <c r="C37" s="8" t="s">
        <v>485</v>
      </c>
      <c r="D37" s="51" t="s">
        <v>447</v>
      </c>
      <c r="E37" s="51"/>
      <c r="F37" s="8" t="s">
        <v>467</v>
      </c>
    </row>
    <row r="38" spans="2:6">
      <c r="B38" s="51" t="s">
        <v>424</v>
      </c>
      <c r="C38" s="8" t="s">
        <v>486</v>
      </c>
      <c r="D38" s="51" t="s">
        <v>447</v>
      </c>
      <c r="E38" s="51"/>
      <c r="F38" s="8" t="s">
        <v>488</v>
      </c>
    </row>
    <row r="39" spans="2:6">
      <c r="B39" s="52" t="s">
        <v>425</v>
      </c>
      <c r="C39" s="58" t="s">
        <v>487</v>
      </c>
      <c r="D39" s="51" t="s">
        <v>471</v>
      </c>
      <c r="E39" s="52"/>
      <c r="F39" s="8" t="s">
        <v>489</v>
      </c>
    </row>
    <row r="40" spans="2:6">
      <c r="B40" s="52" t="s">
        <v>426</v>
      </c>
      <c r="C40" s="58" t="s">
        <v>460</v>
      </c>
      <c r="D40" s="51" t="s">
        <v>447</v>
      </c>
      <c r="E40" s="52"/>
      <c r="F40" s="8" t="s">
        <v>473</v>
      </c>
    </row>
    <row r="41" spans="2:6">
      <c r="B41" s="52" t="s">
        <v>442</v>
      </c>
      <c r="C41" s="58" t="s">
        <v>464</v>
      </c>
      <c r="D41" s="51" t="s">
        <v>447</v>
      </c>
      <c r="E41" s="52"/>
      <c r="F41" s="8" t="s">
        <v>490</v>
      </c>
    </row>
    <row r="42" spans="2:6">
      <c r="B42" s="52" t="s">
        <v>443</v>
      </c>
      <c r="C42" s="58" t="s">
        <v>465</v>
      </c>
      <c r="D42" s="52" t="s">
        <v>471</v>
      </c>
      <c r="E42" s="52"/>
      <c r="F42" s="8" t="s">
        <v>813</v>
      </c>
    </row>
    <row r="43" spans="2:6" ht="21" thickBot="1">
      <c r="B43" s="56" t="s">
        <v>451</v>
      </c>
      <c r="C43" s="15" t="s">
        <v>29</v>
      </c>
      <c r="D43" s="56" t="s">
        <v>41</v>
      </c>
      <c r="E43" s="56"/>
      <c r="F43" s="15" t="s">
        <v>814</v>
      </c>
    </row>
    <row r="44" spans="2:6" ht="6" customHeight="1" thickBot="1">
      <c r="B44" s="72"/>
      <c r="C44" s="9"/>
      <c r="D44" s="9"/>
      <c r="E44" s="9"/>
      <c r="F44" s="71"/>
    </row>
    <row r="45" spans="2:6" ht="21" thickBot="1">
      <c r="B45" s="251" t="s">
        <v>427</v>
      </c>
      <c r="C45" s="252"/>
      <c r="D45" s="252"/>
      <c r="E45" s="252"/>
      <c r="F45" s="253"/>
    </row>
    <row r="46" spans="2:6">
      <c r="B46" s="70" t="s">
        <v>491</v>
      </c>
      <c r="C46" s="11"/>
      <c r="D46" s="11"/>
      <c r="E46" s="11"/>
      <c r="F46" s="71"/>
    </row>
    <row r="47" spans="2:6">
      <c r="B47" s="70" t="s">
        <v>478</v>
      </c>
      <c r="C47" s="11"/>
      <c r="D47" s="11"/>
      <c r="E47" s="11"/>
      <c r="F47" s="71"/>
    </row>
    <row r="48" spans="2:6">
      <c r="B48" s="70" t="s">
        <v>479</v>
      </c>
      <c r="C48" s="11"/>
      <c r="D48" s="11"/>
      <c r="E48" s="11"/>
      <c r="F48" s="71"/>
    </row>
    <row r="49" spans="2:6">
      <c r="B49" s="70" t="s">
        <v>480</v>
      </c>
      <c r="C49" s="11"/>
      <c r="D49" s="11"/>
      <c r="E49" s="11"/>
      <c r="F49" s="71"/>
    </row>
    <row r="50" spans="2:6">
      <c r="B50" s="70" t="s">
        <v>481</v>
      </c>
      <c r="C50" s="11"/>
      <c r="D50" s="11"/>
      <c r="E50" s="11"/>
      <c r="F50" s="71"/>
    </row>
    <row r="51" spans="2:6">
      <c r="B51" s="70" t="s">
        <v>482</v>
      </c>
      <c r="C51" s="11"/>
      <c r="D51" s="11"/>
      <c r="E51" s="11"/>
      <c r="F51" s="71"/>
    </row>
    <row r="52" spans="2:6">
      <c r="B52" s="70" t="s">
        <v>815</v>
      </c>
      <c r="C52" s="11"/>
      <c r="D52" s="11"/>
      <c r="E52" s="11"/>
      <c r="F52" s="71"/>
    </row>
    <row r="53" spans="2:6">
      <c r="B53" s="70" t="s">
        <v>492</v>
      </c>
      <c r="C53" s="11"/>
      <c r="D53" s="11"/>
      <c r="E53" s="11"/>
      <c r="F53" s="71"/>
    </row>
    <row r="54" spans="2:6">
      <c r="B54" s="73" t="s">
        <v>484</v>
      </c>
      <c r="C54" s="48"/>
      <c r="D54" s="48"/>
      <c r="E54" s="48"/>
      <c r="F54" s="74"/>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7"/>
  <sheetViews>
    <sheetView zoomScale="89"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S-02-01</v>
      </c>
      <c r="E8" s="259"/>
      <c r="F8" s="259"/>
    </row>
    <row r="9" spans="1:6">
      <c r="B9" s="255"/>
      <c r="C9" s="17" t="s">
        <v>408</v>
      </c>
      <c r="D9" s="259" t="str">
        <f>VLOOKUP($A$1,画面一覧!$B$9:$O$23,2,)</f>
        <v>ホーム画面</v>
      </c>
      <c r="E9" s="259"/>
      <c r="F9" s="259"/>
    </row>
    <row r="10" spans="1:6" ht="21" thickBot="1">
      <c r="B10" s="255"/>
      <c r="C10" s="65" t="s">
        <v>409</v>
      </c>
      <c r="D10" s="259" t="str">
        <f>VLOOKUP($A$1,画面一覧!$B$9:$O$23,8,)</f>
        <v>ログイン後のトップページで、サイトの説明などを記述するための画面。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c r="C34" s="262"/>
      <c r="D34" s="262"/>
      <c r="E34" s="262"/>
      <c r="F34" s="263"/>
    </row>
    <row r="35" spans="2:6" ht="21" thickBot="1">
      <c r="B35" s="261"/>
      <c r="C35" s="262"/>
      <c r="D35" s="262"/>
      <c r="E35" s="262"/>
      <c r="F35" s="263"/>
    </row>
    <row r="36" spans="2:6" ht="21" thickBot="1">
      <c r="B36" s="145" t="s">
        <v>419</v>
      </c>
      <c r="C36" s="145" t="s">
        <v>420</v>
      </c>
      <c r="D36" s="145" t="s">
        <v>421</v>
      </c>
      <c r="E36" s="145" t="s">
        <v>422</v>
      </c>
      <c r="F36" s="145" t="s">
        <v>461</v>
      </c>
    </row>
    <row r="37" spans="2:6" ht="6" customHeight="1" thickBot="1">
      <c r="B37" s="72"/>
      <c r="C37" s="9"/>
      <c r="D37" s="9"/>
      <c r="E37" s="9"/>
      <c r="F37" s="71"/>
    </row>
    <row r="38" spans="2:6" ht="21" thickBot="1">
      <c r="B38" s="251" t="s">
        <v>427</v>
      </c>
      <c r="C38" s="252"/>
      <c r="D38" s="252"/>
      <c r="E38" s="252"/>
      <c r="F38" s="253"/>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3"/>
      <c r="C47" s="48"/>
      <c r="D47" s="48"/>
      <c r="E47" s="48"/>
      <c r="F47" s="74"/>
    </row>
  </sheetData>
  <mergeCells count="9">
    <mergeCell ref="B33:F33"/>
    <mergeCell ref="B34:F35"/>
    <mergeCell ref="B38:F38"/>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73"/>
  <sheetViews>
    <sheetView topLeftCell="A13" zoomScale="90"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S-03-01</v>
      </c>
      <c r="E8" s="259"/>
      <c r="F8" s="259"/>
    </row>
    <row r="9" spans="1:6">
      <c r="B9" s="255"/>
      <c r="C9" s="17" t="s">
        <v>408</v>
      </c>
      <c r="D9" s="259" t="str">
        <f>VLOOKUP($A$1,画面一覧!$B$9:$O$23,2,)</f>
        <v>レシピ登録画面</v>
      </c>
      <c r="E9" s="259"/>
      <c r="F9" s="259"/>
    </row>
    <row r="10" spans="1:6" ht="21" thickBot="1">
      <c r="B10" s="255"/>
      <c r="C10" s="65" t="s">
        <v>409</v>
      </c>
      <c r="D10" s="259" t="str">
        <f>VLOOKUP($A$1,画面一覧!$B$9:$O$23,8,)</f>
        <v>食材選択画面で選択した食材を元にレシピの内容を登録するための画面。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51" t="s">
        <v>423</v>
      </c>
      <c r="C37" s="8" t="s">
        <v>501</v>
      </c>
      <c r="D37" s="51" t="s">
        <v>41</v>
      </c>
      <c r="E37" s="51"/>
      <c r="F37" s="85" t="s">
        <v>880</v>
      </c>
    </row>
    <row r="38" spans="2:6" ht="42">
      <c r="B38" s="51" t="s">
        <v>424</v>
      </c>
      <c r="C38" s="8" t="s">
        <v>502</v>
      </c>
      <c r="D38" s="51" t="s">
        <v>752</v>
      </c>
      <c r="E38" s="51"/>
      <c r="F38" s="85" t="s">
        <v>753</v>
      </c>
    </row>
    <row r="39" spans="2:6" ht="21">
      <c r="B39" s="66" t="s">
        <v>425</v>
      </c>
      <c r="C39" s="58" t="s">
        <v>503</v>
      </c>
      <c r="D39" s="51" t="s">
        <v>41</v>
      </c>
      <c r="E39" s="66"/>
      <c r="F39" s="85" t="s">
        <v>842</v>
      </c>
    </row>
    <row r="40" spans="2:6" ht="21">
      <c r="B40" s="66" t="s">
        <v>426</v>
      </c>
      <c r="C40" s="58" t="s">
        <v>820</v>
      </c>
      <c r="D40" s="51" t="s">
        <v>41</v>
      </c>
      <c r="E40" s="66"/>
      <c r="F40" s="85" t="s">
        <v>822</v>
      </c>
    </row>
    <row r="41" spans="2:6" ht="42">
      <c r="B41" s="66" t="s">
        <v>442</v>
      </c>
      <c r="C41" s="58" t="s">
        <v>825</v>
      </c>
      <c r="D41" s="66" t="s">
        <v>447</v>
      </c>
      <c r="E41" s="66"/>
      <c r="F41" s="86" t="s">
        <v>827</v>
      </c>
    </row>
    <row r="42" spans="2:6" ht="21">
      <c r="B42" s="66" t="s">
        <v>443</v>
      </c>
      <c r="C42" s="58" t="s">
        <v>505</v>
      </c>
      <c r="D42" s="51" t="s">
        <v>41</v>
      </c>
      <c r="E42" s="66"/>
      <c r="F42" s="85" t="s">
        <v>840</v>
      </c>
    </row>
    <row r="43" spans="2:6" ht="21">
      <c r="B43" s="66" t="s">
        <v>451</v>
      </c>
      <c r="C43" s="58" t="s">
        <v>831</v>
      </c>
      <c r="D43" s="66" t="s">
        <v>447</v>
      </c>
      <c r="E43" s="66"/>
      <c r="F43" s="85" t="s">
        <v>833</v>
      </c>
    </row>
    <row r="44" spans="2:6" ht="21">
      <c r="B44" s="82" t="s">
        <v>517</v>
      </c>
      <c r="C44" s="58" t="s">
        <v>523</v>
      </c>
      <c r="D44" s="82" t="s">
        <v>41</v>
      </c>
      <c r="E44" s="82"/>
      <c r="F44" s="86" t="s">
        <v>836</v>
      </c>
    </row>
    <row r="45" spans="2:6" ht="21">
      <c r="B45" s="140" t="s">
        <v>844</v>
      </c>
      <c r="C45" s="58" t="s">
        <v>837</v>
      </c>
      <c r="D45" s="140" t="s">
        <v>504</v>
      </c>
      <c r="E45" s="140"/>
      <c r="F45" s="86" t="s">
        <v>838</v>
      </c>
    </row>
    <row r="46" spans="2:6" ht="21">
      <c r="B46" s="140" t="s">
        <v>454</v>
      </c>
      <c r="C46" s="58" t="s">
        <v>847</v>
      </c>
      <c r="D46" s="140" t="s">
        <v>498</v>
      </c>
      <c r="E46" s="140"/>
      <c r="F46" s="86" t="s">
        <v>849</v>
      </c>
    </row>
    <row r="47" spans="2:6" ht="21">
      <c r="B47" s="140">
        <v>11</v>
      </c>
      <c r="C47" s="58" t="s">
        <v>748</v>
      </c>
      <c r="D47" s="140" t="s">
        <v>447</v>
      </c>
      <c r="E47" s="140"/>
      <c r="F47" s="86" t="s">
        <v>852</v>
      </c>
    </row>
    <row r="48" spans="2:6" ht="22" thickBot="1">
      <c r="B48" s="56">
        <v>12</v>
      </c>
      <c r="C48" s="15" t="s">
        <v>293</v>
      </c>
      <c r="D48" s="56" t="s">
        <v>41</v>
      </c>
      <c r="E48" s="56"/>
      <c r="F48" s="84" t="s">
        <v>853</v>
      </c>
    </row>
    <row r="49" spans="2:6" ht="6" customHeight="1" thickBot="1">
      <c r="B49" s="72"/>
      <c r="C49" s="9"/>
      <c r="D49" s="9"/>
      <c r="E49" s="9"/>
      <c r="F49" s="71"/>
    </row>
    <row r="50" spans="2:6" ht="21" thickBot="1">
      <c r="B50" s="251" t="s">
        <v>427</v>
      </c>
      <c r="C50" s="252"/>
      <c r="D50" s="252"/>
      <c r="E50" s="252"/>
      <c r="F50" s="253"/>
    </row>
    <row r="51" spans="2:6">
      <c r="B51" s="70" t="s">
        <v>843</v>
      </c>
      <c r="C51" s="11"/>
      <c r="D51" s="11"/>
      <c r="E51" s="11"/>
      <c r="F51" s="71"/>
    </row>
    <row r="52" spans="2:6">
      <c r="B52" s="70" t="s">
        <v>508</v>
      </c>
      <c r="C52" s="11"/>
      <c r="D52" s="11"/>
      <c r="E52" s="11"/>
      <c r="F52" s="71"/>
    </row>
    <row r="53" spans="2:6">
      <c r="B53" s="70" t="s">
        <v>506</v>
      </c>
      <c r="C53" s="11"/>
      <c r="D53" s="11"/>
      <c r="E53" s="11"/>
      <c r="F53" s="71"/>
    </row>
    <row r="54" spans="2:6">
      <c r="B54" s="70" t="s">
        <v>507</v>
      </c>
      <c r="C54" s="11"/>
      <c r="D54" s="11"/>
      <c r="E54" s="11"/>
      <c r="F54" s="71"/>
    </row>
    <row r="55" spans="2:6">
      <c r="B55" s="70" t="s">
        <v>509</v>
      </c>
      <c r="C55" s="11"/>
      <c r="D55" s="11"/>
      <c r="E55" s="11"/>
      <c r="F55" s="71"/>
    </row>
    <row r="56" spans="2:6">
      <c r="B56" s="70" t="s">
        <v>510</v>
      </c>
      <c r="C56" s="11"/>
      <c r="D56" s="11"/>
      <c r="E56" s="11"/>
      <c r="F56" s="71"/>
    </row>
    <row r="57" spans="2:6">
      <c r="B57" s="70" t="s">
        <v>511</v>
      </c>
      <c r="C57" s="11"/>
      <c r="D57" s="11"/>
      <c r="E57" s="11"/>
      <c r="F57" s="71"/>
    </row>
    <row r="58" spans="2:6">
      <c r="B58" s="70" t="s">
        <v>512</v>
      </c>
      <c r="C58" s="11"/>
      <c r="D58" s="11"/>
      <c r="E58" s="11"/>
      <c r="F58" s="71"/>
    </row>
    <row r="59" spans="2:6">
      <c r="B59" s="70" t="s">
        <v>513</v>
      </c>
      <c r="C59" s="11"/>
      <c r="D59" s="11"/>
      <c r="E59" s="11"/>
      <c r="F59" s="71"/>
    </row>
    <row r="60" spans="2:6">
      <c r="B60" s="87" t="s">
        <v>514</v>
      </c>
      <c r="C60" s="11"/>
      <c r="D60" s="11"/>
      <c r="E60" s="11"/>
      <c r="F60" s="71"/>
    </row>
    <row r="61" spans="2:6">
      <c r="B61" s="87" t="s">
        <v>515</v>
      </c>
      <c r="C61" s="11"/>
      <c r="D61" s="11"/>
      <c r="E61" s="11"/>
      <c r="F61" s="71"/>
    </row>
    <row r="62" spans="2:6">
      <c r="B62" s="87" t="s">
        <v>516</v>
      </c>
      <c r="C62" s="11"/>
      <c r="D62" s="11"/>
      <c r="E62" s="11"/>
      <c r="F62" s="71"/>
    </row>
    <row r="63" spans="2:6">
      <c r="B63" s="87" t="s">
        <v>518</v>
      </c>
      <c r="C63" s="11"/>
      <c r="D63" s="11"/>
      <c r="E63" s="11"/>
      <c r="F63" s="71"/>
    </row>
    <row r="64" spans="2:6">
      <c r="B64" s="87" t="s">
        <v>519</v>
      </c>
      <c r="C64" s="11"/>
      <c r="D64" s="11"/>
      <c r="E64" s="11"/>
      <c r="F64" s="71"/>
    </row>
    <row r="65" spans="2:6">
      <c r="B65" s="87" t="s">
        <v>854</v>
      </c>
      <c r="C65" s="11"/>
      <c r="D65" s="11"/>
      <c r="E65" s="11"/>
      <c r="F65" s="71"/>
    </row>
    <row r="66" spans="2:6">
      <c r="B66" s="87" t="s">
        <v>855</v>
      </c>
      <c r="C66" s="11"/>
      <c r="D66" s="11"/>
      <c r="E66" s="11"/>
      <c r="F66" s="71"/>
    </row>
    <row r="67" spans="2:6">
      <c r="B67" s="87" t="s">
        <v>856</v>
      </c>
      <c r="C67" s="11"/>
      <c r="D67" s="11"/>
      <c r="E67" s="11"/>
      <c r="F67" s="71"/>
    </row>
    <row r="68" spans="2:6">
      <c r="B68" s="87" t="s">
        <v>857</v>
      </c>
      <c r="C68" s="11"/>
      <c r="D68" s="11"/>
      <c r="E68" s="11"/>
      <c r="F68" s="71"/>
    </row>
    <row r="69" spans="2:6">
      <c r="B69" s="87" t="s">
        <v>858</v>
      </c>
      <c r="C69" s="11"/>
      <c r="D69" s="11"/>
      <c r="E69" s="11"/>
      <c r="F69" s="71"/>
    </row>
    <row r="70" spans="2:6">
      <c r="B70" s="87" t="s">
        <v>859</v>
      </c>
      <c r="C70" s="11"/>
      <c r="D70" s="11"/>
      <c r="E70" s="11"/>
      <c r="F70" s="71"/>
    </row>
    <row r="71" spans="2:6">
      <c r="B71" s="70" t="s">
        <v>860</v>
      </c>
      <c r="C71" s="11"/>
      <c r="D71" s="11"/>
      <c r="E71" s="11"/>
      <c r="F71" s="71"/>
    </row>
    <row r="72" spans="2:6">
      <c r="B72" s="87" t="s">
        <v>861</v>
      </c>
      <c r="C72" s="11"/>
      <c r="D72" s="11"/>
      <c r="E72" s="11"/>
      <c r="F72" s="71"/>
    </row>
    <row r="73" spans="2:6">
      <c r="B73" s="88" t="s">
        <v>520</v>
      </c>
      <c r="C73" s="48"/>
      <c r="D73" s="48"/>
      <c r="E73" s="48"/>
      <c r="F73" s="74"/>
    </row>
  </sheetData>
  <mergeCells count="9">
    <mergeCell ref="B33:F33"/>
    <mergeCell ref="B34:F35"/>
    <mergeCell ref="B50:F50"/>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topLeftCell="A9" zoomScaleNormal="341" workbookViewId="0">
      <selection activeCell="G21" sqref="G2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S-03-02</v>
      </c>
      <c r="E8" s="259"/>
      <c r="F8" s="259"/>
    </row>
    <row r="9" spans="1:6">
      <c r="B9" s="255"/>
      <c r="C9" s="17" t="s">
        <v>408</v>
      </c>
      <c r="D9" s="259" t="str">
        <f>VLOOKUP($A$1,画面一覧!$B$9:$O$23,2,)</f>
        <v>食事記録画面</v>
      </c>
      <c r="E9" s="259"/>
      <c r="F9" s="259"/>
    </row>
    <row r="10" spans="1:6" ht="21" thickBot="1">
      <c r="B10" s="255"/>
      <c r="C10" s="65" t="s">
        <v>409</v>
      </c>
      <c r="D10" s="259" t="str">
        <f>VLOOKUP($A$1,画面一覧!$B$9:$O$23,8,)</f>
        <v>食事記録を閲覧する画面。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706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525</v>
      </c>
      <c r="D43" s="56" t="s">
        <v>41</v>
      </c>
      <c r="E43" s="56"/>
      <c r="F43" s="84" t="s">
        <v>532</v>
      </c>
    </row>
    <row r="44" spans="2:6" ht="6" customHeight="1" thickBot="1">
      <c r="B44" s="72"/>
      <c r="C44" s="9"/>
      <c r="D44" s="9"/>
      <c r="E44" s="9"/>
      <c r="F44" s="71"/>
    </row>
    <row r="45" spans="2:6" ht="21" thickBot="1">
      <c r="B45" s="251" t="s">
        <v>427</v>
      </c>
      <c r="C45" s="252"/>
      <c r="D45" s="252"/>
      <c r="E45" s="252"/>
      <c r="F45" s="253"/>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537</v>
      </c>
      <c r="C50" s="11"/>
      <c r="D50" s="11"/>
      <c r="E50" s="11"/>
      <c r="F50" s="71"/>
    </row>
    <row r="51" spans="2:6">
      <c r="B51" s="70" t="s">
        <v>538</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H74"/>
  <sheetViews>
    <sheetView zoomScale="89" workbookViewId="0">
      <selection activeCell="M39" sqref="M39"/>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79" t="s">
        <v>19</v>
      </c>
      <c r="C2" s="180"/>
      <c r="D2" s="180"/>
      <c r="E2" s="180"/>
      <c r="F2" s="180"/>
      <c r="G2" s="180"/>
      <c r="H2" s="187" t="s">
        <v>64</v>
      </c>
      <c r="I2" s="188"/>
      <c r="J2" s="188"/>
      <c r="K2" s="188"/>
      <c r="L2" s="188"/>
      <c r="M2" s="188"/>
      <c r="N2" s="189"/>
      <c r="O2" s="14" t="s">
        <v>20</v>
      </c>
      <c r="P2" s="185" t="s">
        <v>22</v>
      </c>
      <c r="Q2" s="186"/>
    </row>
    <row r="3" spans="2:34" ht="21" thickBot="1">
      <c r="B3" s="181"/>
      <c r="C3" s="182"/>
      <c r="D3" s="182"/>
      <c r="E3" s="182"/>
      <c r="F3" s="182"/>
      <c r="G3" s="182"/>
      <c r="H3" s="190"/>
      <c r="I3" s="191"/>
      <c r="J3" s="191"/>
      <c r="K3" s="191"/>
      <c r="L3" s="191"/>
      <c r="M3" s="191"/>
      <c r="N3" s="192"/>
      <c r="O3" s="15" t="s">
        <v>21</v>
      </c>
      <c r="P3" s="183">
        <v>44694</v>
      </c>
      <c r="Q3" s="184"/>
      <c r="AG3" s="50"/>
      <c r="AH3" s="50"/>
    </row>
    <row r="4" spans="2:34">
      <c r="B4" s="16"/>
      <c r="C4" s="16"/>
      <c r="D4" s="16"/>
      <c r="E4" s="16"/>
      <c r="F4" s="16"/>
      <c r="G4" s="16"/>
      <c r="H4" s="12"/>
      <c r="I4" s="12"/>
      <c r="J4" s="12"/>
      <c r="K4" s="12"/>
      <c r="L4" s="12"/>
      <c r="M4" s="12"/>
      <c r="N4" s="12"/>
      <c r="O4" s="11"/>
      <c r="P4" s="13"/>
      <c r="Q4" s="13"/>
    </row>
    <row r="5" spans="2:34" ht="20" customHeight="1">
      <c r="B5" s="193" t="s">
        <v>65</v>
      </c>
      <c r="C5" s="193"/>
      <c r="D5" s="193"/>
      <c r="E5" s="193"/>
      <c r="F5" s="193"/>
      <c r="G5" s="193"/>
      <c r="H5" s="12"/>
      <c r="I5" s="12"/>
      <c r="J5" s="12"/>
      <c r="K5" s="12"/>
      <c r="L5" s="12"/>
      <c r="M5" s="12"/>
      <c r="N5" s="12"/>
      <c r="O5" s="11"/>
      <c r="P5" s="13"/>
      <c r="Q5" s="13"/>
    </row>
    <row r="6" spans="2:34">
      <c r="B6" s="193"/>
      <c r="C6" s="193"/>
      <c r="D6" s="193"/>
      <c r="E6" s="193"/>
      <c r="F6" s="193"/>
      <c r="G6" s="193"/>
      <c r="H6" s="12"/>
      <c r="I6" s="12"/>
      <c r="J6" s="12"/>
      <c r="K6" s="12"/>
      <c r="L6" s="12"/>
      <c r="M6" s="12"/>
      <c r="N6" s="12"/>
      <c r="O6" s="11"/>
      <c r="P6" s="13"/>
      <c r="Q6" s="13"/>
    </row>
    <row r="7" spans="2:34">
      <c r="B7" s="57"/>
      <c r="C7" s="57"/>
      <c r="D7" s="57"/>
      <c r="E7" s="57"/>
      <c r="F7" s="57"/>
      <c r="G7" s="57"/>
      <c r="H7" s="12"/>
      <c r="I7" s="12"/>
      <c r="J7" s="12"/>
      <c r="K7" s="12"/>
      <c r="L7" s="12"/>
      <c r="M7" s="12"/>
      <c r="N7" s="12"/>
      <c r="O7" s="11"/>
      <c r="P7" s="13"/>
      <c r="Q7" s="13"/>
    </row>
    <row r="8" spans="2:34">
      <c r="K8" s="12"/>
      <c r="L8" s="12"/>
      <c r="M8" s="12"/>
      <c r="N8" s="12"/>
      <c r="O8" s="11"/>
      <c r="P8" s="13"/>
      <c r="Q8" s="13"/>
    </row>
    <row r="9" spans="2:34">
      <c r="B9" s="178"/>
      <c r="C9" s="178"/>
      <c r="D9" s="89"/>
      <c r="E9" s="89"/>
      <c r="F9" s="89"/>
      <c r="G9" s="11"/>
      <c r="I9" s="178"/>
      <c r="J9" s="178"/>
      <c r="K9" s="12"/>
      <c r="L9" s="12"/>
      <c r="M9" s="12"/>
      <c r="N9" s="12"/>
      <c r="O9" s="11"/>
      <c r="P9" s="13"/>
      <c r="Q9" s="13"/>
    </row>
    <row r="10" spans="2:34">
      <c r="B10" s="6"/>
      <c r="C10" s="6"/>
      <c r="D10" s="89"/>
      <c r="E10" s="89"/>
      <c r="F10" s="89"/>
      <c r="G10" s="11"/>
      <c r="I10" s="6"/>
      <c r="J10" s="6"/>
      <c r="K10" s="12"/>
      <c r="L10" s="12"/>
      <c r="M10" s="12"/>
      <c r="N10" s="12"/>
      <c r="O10" s="11"/>
      <c r="P10" s="13"/>
      <c r="Q10" s="13"/>
    </row>
    <row r="11" spans="2:34">
      <c r="B11" s="6"/>
      <c r="C11" s="6"/>
      <c r="D11" s="89"/>
      <c r="E11" s="89"/>
      <c r="F11" s="89"/>
      <c r="G11" s="11"/>
      <c r="I11" s="6"/>
      <c r="J11" s="6"/>
      <c r="K11" s="12"/>
      <c r="L11" s="12"/>
      <c r="M11" s="12"/>
      <c r="N11" s="12"/>
      <c r="O11" s="11"/>
      <c r="P11" s="13"/>
      <c r="Q11" s="13"/>
    </row>
    <row r="12" spans="2:34" ht="21" thickBot="1">
      <c r="G12" s="11"/>
      <c r="K12" s="12"/>
      <c r="L12" s="12"/>
      <c r="M12" s="12"/>
      <c r="N12" s="12"/>
      <c r="O12" s="11"/>
      <c r="P12" s="13"/>
      <c r="Q12" s="13"/>
    </row>
    <row r="13" spans="2:34" ht="20" customHeight="1">
      <c r="B13" s="167" t="s">
        <v>0</v>
      </c>
      <c r="C13" s="168"/>
      <c r="D13" s="107"/>
      <c r="E13" s="107"/>
      <c r="F13" s="107"/>
      <c r="G13" s="11"/>
      <c r="I13" s="200" t="s">
        <v>4</v>
      </c>
      <c r="J13" s="201"/>
      <c r="K13" s="12"/>
      <c r="L13" s="12"/>
      <c r="M13" s="194" t="s">
        <v>677</v>
      </c>
      <c r="N13" s="195"/>
      <c r="O13" s="11"/>
      <c r="P13" s="13"/>
      <c r="Q13" s="13"/>
      <c r="Y13" s="177" t="s">
        <v>256</v>
      </c>
      <c r="Z13" s="178"/>
      <c r="AA13" s="178"/>
    </row>
    <row r="14" spans="2:34" ht="20" customHeight="1" thickBot="1">
      <c r="B14" s="169"/>
      <c r="C14" s="170"/>
      <c r="D14" s="107"/>
      <c r="E14" s="107"/>
      <c r="F14" s="107"/>
      <c r="G14" s="3"/>
      <c r="H14" s="3"/>
      <c r="I14" s="202"/>
      <c r="J14" s="203"/>
      <c r="K14" s="12"/>
      <c r="L14" s="12"/>
      <c r="M14" s="196"/>
      <c r="N14" s="197"/>
      <c r="O14" s="11"/>
      <c r="P14" s="13"/>
      <c r="Q14" s="13"/>
      <c r="Y14" s="178"/>
      <c r="Z14" s="178"/>
      <c r="AA14" s="178"/>
    </row>
    <row r="15" spans="2:34" ht="20" customHeight="1" thickBot="1">
      <c r="B15" s="198" t="s">
        <v>157</v>
      </c>
      <c r="C15" s="199"/>
      <c r="D15" s="16"/>
      <c r="E15" s="16"/>
      <c r="F15" s="16"/>
      <c r="G15" s="9"/>
      <c r="H15" s="6"/>
      <c r="I15" s="9"/>
      <c r="J15" s="9"/>
      <c r="K15" s="12"/>
      <c r="L15" s="12"/>
      <c r="M15" s="173" t="s">
        <v>680</v>
      </c>
      <c r="N15" s="174"/>
      <c r="O15" s="11"/>
      <c r="P15" s="13"/>
      <c r="Q15" s="13"/>
      <c r="Y15" s="178"/>
      <c r="Z15" s="178"/>
      <c r="AA15" s="178"/>
    </row>
    <row r="16" spans="2:34" ht="21" thickBot="1">
      <c r="B16" s="9"/>
      <c r="C16" s="9"/>
      <c r="D16" s="16"/>
      <c r="E16" s="16"/>
      <c r="F16" s="16"/>
      <c r="G16" s="9"/>
      <c r="H16" s="6"/>
      <c r="I16" s="9"/>
      <c r="J16" s="9"/>
      <c r="M16" s="171" t="s">
        <v>166</v>
      </c>
      <c r="N16" s="172"/>
    </row>
    <row r="17" spans="2:29">
      <c r="C17" s="6"/>
      <c r="D17" s="167" t="s">
        <v>1</v>
      </c>
      <c r="E17" s="168"/>
      <c r="F17" s="108"/>
      <c r="G17" s="9"/>
      <c r="I17" s="6"/>
      <c r="J17" s="6"/>
    </row>
    <row r="18" spans="2:29" ht="21" thickBot="1">
      <c r="D18" s="169"/>
      <c r="E18" s="170"/>
      <c r="F18" s="109"/>
      <c r="G18" s="11"/>
      <c r="I18" s="6"/>
      <c r="J18" s="6"/>
      <c r="Y18" s="61" t="s">
        <v>23</v>
      </c>
      <c r="Z18" s="62"/>
      <c r="AA18" s="62"/>
      <c r="AB18" s="62"/>
      <c r="AC18" s="63"/>
    </row>
    <row r="19" spans="2:29" ht="20" customHeight="1" thickBot="1">
      <c r="D19" s="198" t="s">
        <v>158</v>
      </c>
      <c r="E19" s="199"/>
      <c r="F19" s="107"/>
      <c r="G19" s="3"/>
      <c r="H19" s="3"/>
      <c r="M19" s="194" t="s">
        <v>6</v>
      </c>
      <c r="N19" s="195"/>
      <c r="Q19" s="194" t="s">
        <v>5</v>
      </c>
      <c r="R19" s="195"/>
      <c r="Y19" s="60" t="s">
        <v>24</v>
      </c>
      <c r="Z19" s="60" t="s">
        <v>25</v>
      </c>
      <c r="AA19" s="60" t="s">
        <v>26</v>
      </c>
      <c r="AB19" s="60" t="s">
        <v>27</v>
      </c>
      <c r="AC19" s="60" t="s">
        <v>28</v>
      </c>
    </row>
    <row r="20" spans="2:29" ht="20" customHeight="1">
      <c r="D20" s="107"/>
      <c r="E20" s="107"/>
      <c r="F20" s="107"/>
      <c r="G20" s="9"/>
      <c r="H20" s="9"/>
      <c r="K20" s="4"/>
      <c r="M20" s="196"/>
      <c r="N20" s="197"/>
      <c r="O20" s="5"/>
      <c r="Q20" s="196"/>
      <c r="R20" s="197"/>
      <c r="Y20" s="59" t="s">
        <v>167</v>
      </c>
      <c r="Z20" s="8" t="s">
        <v>29</v>
      </c>
      <c r="AA20" s="8" t="s">
        <v>40</v>
      </c>
      <c r="AB20" s="8" t="s">
        <v>41</v>
      </c>
      <c r="AC20" s="8" t="s">
        <v>44</v>
      </c>
    </row>
    <row r="21" spans="2:29" ht="21" customHeight="1" thickBot="1">
      <c r="F21" s="16"/>
      <c r="G21" s="9"/>
      <c r="H21" s="9"/>
      <c r="K21" s="7"/>
      <c r="M21" s="165" t="s">
        <v>159</v>
      </c>
      <c r="N21" s="166"/>
      <c r="O21" s="7"/>
      <c r="Q21" s="173" t="s">
        <v>163</v>
      </c>
      <c r="R21" s="174"/>
      <c r="Y21" s="59" t="s">
        <v>173</v>
      </c>
      <c r="Z21" s="8" t="s">
        <v>390</v>
      </c>
      <c r="AA21" s="8" t="s">
        <v>40</v>
      </c>
      <c r="AB21" s="8" t="s">
        <v>41</v>
      </c>
      <c r="AC21" s="8" t="s">
        <v>392</v>
      </c>
    </row>
    <row r="22" spans="2:29" ht="21" thickBot="1">
      <c r="B22" s="9"/>
      <c r="C22" s="9"/>
      <c r="D22" s="216" t="s">
        <v>678</v>
      </c>
      <c r="E22" s="217"/>
      <c r="F22" s="16"/>
      <c r="G22" s="9"/>
      <c r="H22" s="9"/>
      <c r="K22" s="7"/>
      <c r="M22" s="175" t="s">
        <v>160</v>
      </c>
      <c r="N22" s="176"/>
      <c r="O22" s="7"/>
      <c r="Q22" s="171" t="s">
        <v>166</v>
      </c>
      <c r="R22" s="172"/>
      <c r="Y22" s="59" t="s">
        <v>388</v>
      </c>
      <c r="Z22" s="8" t="s">
        <v>690</v>
      </c>
      <c r="AA22" s="8" t="s">
        <v>40</v>
      </c>
      <c r="AB22" s="8" t="s">
        <v>41</v>
      </c>
      <c r="AC22" s="8" t="s">
        <v>683</v>
      </c>
    </row>
    <row r="23" spans="2:29">
      <c r="B23" s="7"/>
      <c r="C23" s="7"/>
      <c r="D23" s="218"/>
      <c r="E23" s="219"/>
      <c r="F23" s="16"/>
      <c r="G23" s="9"/>
      <c r="H23" s="7"/>
      <c r="K23" s="1"/>
      <c r="M23" s="165" t="s">
        <v>161</v>
      </c>
      <c r="N23" s="166"/>
      <c r="Y23" s="59" t="s">
        <v>682</v>
      </c>
      <c r="Z23" s="8" t="s">
        <v>687</v>
      </c>
      <c r="AA23" s="8" t="s">
        <v>40</v>
      </c>
      <c r="AB23" s="8" t="s">
        <v>41</v>
      </c>
      <c r="AC23" s="8" t="s">
        <v>684</v>
      </c>
    </row>
    <row r="24" spans="2:29" ht="21" thickBot="1">
      <c r="D24" s="198" t="s">
        <v>689</v>
      </c>
      <c r="E24" s="199"/>
      <c r="G24" s="11"/>
      <c r="K24" s="1"/>
      <c r="M24" s="165" t="s">
        <v>162</v>
      </c>
      <c r="N24" s="166"/>
      <c r="Y24" s="59" t="s">
        <v>681</v>
      </c>
      <c r="Z24" s="8" t="s">
        <v>391</v>
      </c>
      <c r="AA24" s="8" t="s">
        <v>40</v>
      </c>
      <c r="AB24" s="8" t="s">
        <v>41</v>
      </c>
      <c r="AC24" s="8" t="s">
        <v>393</v>
      </c>
    </row>
    <row r="25" spans="2:29" ht="20" customHeight="1" thickBot="1">
      <c r="G25" s="11"/>
      <c r="M25" s="210" t="s">
        <v>668</v>
      </c>
      <c r="N25" s="211"/>
      <c r="O25" s="2"/>
      <c r="Y25" s="59" t="s">
        <v>188</v>
      </c>
      <c r="Z25" s="8" t="s">
        <v>39</v>
      </c>
      <c r="AA25" s="8" t="s">
        <v>40</v>
      </c>
      <c r="AB25" s="8" t="s">
        <v>41</v>
      </c>
      <c r="AC25" s="8" t="s">
        <v>58</v>
      </c>
    </row>
    <row r="26" spans="2:29" ht="21" thickBot="1">
      <c r="G26" s="11"/>
      <c r="O26" s="7"/>
      <c r="Y26" s="59" t="s">
        <v>189</v>
      </c>
      <c r="Z26" s="8" t="s">
        <v>36</v>
      </c>
      <c r="AA26" s="8" t="s">
        <v>40</v>
      </c>
      <c r="AB26" s="8" t="s">
        <v>41</v>
      </c>
      <c r="AC26" s="8" t="s">
        <v>59</v>
      </c>
    </row>
    <row r="27" spans="2:29">
      <c r="D27" s="216" t="s">
        <v>679</v>
      </c>
      <c r="E27" s="217"/>
      <c r="G27" s="11"/>
      <c r="O27" s="7"/>
      <c r="Y27" s="59" t="s">
        <v>549</v>
      </c>
      <c r="Z27" s="8" t="s">
        <v>37</v>
      </c>
      <c r="AA27" s="8" t="s">
        <v>40</v>
      </c>
      <c r="AB27" s="8" t="s">
        <v>41</v>
      </c>
      <c r="AC27" s="8" t="s">
        <v>61</v>
      </c>
    </row>
    <row r="28" spans="2:29">
      <c r="D28" s="218"/>
      <c r="E28" s="219"/>
      <c r="G28" s="11"/>
      <c r="O28" s="7"/>
      <c r="Y28" s="59" t="s">
        <v>183</v>
      </c>
      <c r="Z28" s="8" t="s">
        <v>17</v>
      </c>
      <c r="AA28" s="8" t="s">
        <v>40</v>
      </c>
      <c r="AB28" s="8" t="s">
        <v>41</v>
      </c>
      <c r="AC28" s="8" t="s">
        <v>56</v>
      </c>
    </row>
    <row r="29" spans="2:29" ht="21" thickBot="1">
      <c r="D29" s="198" t="s">
        <v>688</v>
      </c>
      <c r="E29" s="199"/>
      <c r="G29" s="11"/>
      <c r="O29" s="7"/>
      <c r="Y29" s="59" t="s">
        <v>176</v>
      </c>
      <c r="Z29" s="8" t="s">
        <v>178</v>
      </c>
      <c r="AA29" s="8" t="s">
        <v>40</v>
      </c>
      <c r="AB29" s="8" t="s">
        <v>41</v>
      </c>
      <c r="AC29" s="8" t="s">
        <v>52</v>
      </c>
    </row>
    <row r="30" spans="2:29" ht="20" customHeight="1" thickBot="1">
      <c r="G30" s="11"/>
      <c r="I30" s="11"/>
      <c r="O30" s="7"/>
      <c r="Y30" s="59" t="s">
        <v>177</v>
      </c>
      <c r="Z30" s="33" t="s">
        <v>179</v>
      </c>
      <c r="AA30" s="33" t="s">
        <v>40</v>
      </c>
      <c r="AB30" s="33" t="s">
        <v>41</v>
      </c>
      <c r="AC30" s="8" t="s">
        <v>180</v>
      </c>
    </row>
    <row r="31" spans="2:29" ht="20" customHeight="1">
      <c r="G31" s="11"/>
      <c r="M31" s="167" t="s">
        <v>8</v>
      </c>
      <c r="N31" s="168"/>
      <c r="Q31" s="167" t="s">
        <v>7</v>
      </c>
      <c r="R31" s="168"/>
      <c r="Y31" s="59" t="s">
        <v>181</v>
      </c>
      <c r="Z31" s="8" t="s">
        <v>32</v>
      </c>
      <c r="AA31" s="8" t="s">
        <v>40</v>
      </c>
      <c r="AB31" s="8" t="s">
        <v>41</v>
      </c>
      <c r="AC31" s="8" t="s">
        <v>53</v>
      </c>
    </row>
    <row r="32" spans="2:29" ht="20" customHeight="1">
      <c r="G32" s="11"/>
      <c r="M32" s="169"/>
      <c r="N32" s="170"/>
      <c r="Q32" s="169"/>
      <c r="R32" s="170"/>
      <c r="Y32" s="59" t="s">
        <v>182</v>
      </c>
      <c r="Z32" s="8" t="s">
        <v>33</v>
      </c>
      <c r="AA32" s="8" t="s">
        <v>40</v>
      </c>
      <c r="AB32" s="8" t="s">
        <v>41</v>
      </c>
      <c r="AC32" s="8" t="s">
        <v>54</v>
      </c>
    </row>
    <row r="33" spans="7:29" ht="21" thickBot="1">
      <c r="G33" s="11"/>
      <c r="M33" s="165" t="s">
        <v>165</v>
      </c>
      <c r="N33" s="166"/>
      <c r="Q33" s="198" t="s">
        <v>166</v>
      </c>
      <c r="R33" s="199"/>
      <c r="Y33" s="59" t="s">
        <v>667</v>
      </c>
      <c r="Z33" s="106" t="s">
        <v>647</v>
      </c>
      <c r="AA33" s="8" t="s">
        <v>40</v>
      </c>
      <c r="AB33" s="8" t="s">
        <v>41</v>
      </c>
      <c r="AC33" s="106" t="s">
        <v>669</v>
      </c>
    </row>
    <row r="34" spans="7:29">
      <c r="G34" s="11"/>
      <c r="M34" s="212" t="s">
        <v>386</v>
      </c>
      <c r="N34" s="213"/>
      <c r="Y34" s="59" t="s">
        <v>186</v>
      </c>
      <c r="Z34" s="8" t="s">
        <v>185</v>
      </c>
      <c r="AA34" s="8" t="s">
        <v>40</v>
      </c>
      <c r="AB34" s="8" t="s">
        <v>41</v>
      </c>
      <c r="AC34" s="8" t="s">
        <v>184</v>
      </c>
    </row>
    <row r="35" spans="7:29" ht="20" customHeight="1" thickBot="1">
      <c r="G35" s="11"/>
      <c r="M35" s="212" t="s">
        <v>387</v>
      </c>
      <c r="N35" s="213"/>
      <c r="Q35" s="10"/>
      <c r="R35" s="10"/>
      <c r="Y35" s="59" t="s">
        <v>187</v>
      </c>
      <c r="Z35" s="8" t="s">
        <v>34</v>
      </c>
      <c r="AA35" s="8" t="s">
        <v>40</v>
      </c>
      <c r="AB35" s="8" t="s">
        <v>41</v>
      </c>
      <c r="AC35" s="8" t="s">
        <v>57</v>
      </c>
    </row>
    <row r="36" spans="7:29" ht="20" customHeight="1">
      <c r="G36" s="11"/>
      <c r="M36" s="165" t="s">
        <v>164</v>
      </c>
      <c r="N36" s="166"/>
      <c r="Q36" s="167" t="s">
        <v>383</v>
      </c>
      <c r="R36" s="168"/>
      <c r="T36" s="167" t="s">
        <v>9</v>
      </c>
      <c r="U36" s="168"/>
      <c r="Y36" s="59" t="s">
        <v>190</v>
      </c>
      <c r="Z36" s="8" t="s">
        <v>550</v>
      </c>
      <c r="AA36" s="8" t="s">
        <v>40</v>
      </c>
      <c r="AB36" s="8" t="s">
        <v>41</v>
      </c>
      <c r="AC36" s="8" t="s">
        <v>551</v>
      </c>
    </row>
    <row r="37" spans="7:29" ht="20" customHeight="1">
      <c r="G37" s="11"/>
      <c r="M37" s="165" t="s">
        <v>547</v>
      </c>
      <c r="N37" s="166"/>
      <c r="O37" s="3"/>
      <c r="Q37" s="169"/>
      <c r="R37" s="170"/>
      <c r="T37" s="169"/>
      <c r="U37" s="170"/>
      <c r="Y37" s="59" t="s">
        <v>191</v>
      </c>
      <c r="Z37" s="8" t="s">
        <v>18</v>
      </c>
      <c r="AA37" s="8" t="s">
        <v>40</v>
      </c>
      <c r="AB37" s="8" t="s">
        <v>41</v>
      </c>
      <c r="AC37" s="8" t="s">
        <v>60</v>
      </c>
    </row>
    <row r="38" spans="7:29" ht="20" customHeight="1">
      <c r="G38" s="11"/>
      <c r="M38" s="165" t="s">
        <v>548</v>
      </c>
      <c r="N38" s="166"/>
      <c r="O38" s="7"/>
      <c r="Q38" s="165" t="s">
        <v>652</v>
      </c>
      <c r="R38" s="166"/>
      <c r="T38" s="220" t="s">
        <v>657</v>
      </c>
      <c r="U38" s="221"/>
      <c r="Y38" s="59" t="s">
        <v>670</v>
      </c>
      <c r="Z38" s="106" t="s">
        <v>647</v>
      </c>
      <c r="AA38" s="8" t="s">
        <v>40</v>
      </c>
      <c r="AB38" s="8" t="s">
        <v>41</v>
      </c>
      <c r="AC38" s="106" t="s">
        <v>669</v>
      </c>
    </row>
    <row r="39" spans="7:29" ht="21" thickBot="1">
      <c r="M39" s="38" t="s">
        <v>651</v>
      </c>
      <c r="N39" s="40"/>
      <c r="O39" s="7"/>
      <c r="Q39" s="175" t="s">
        <v>653</v>
      </c>
      <c r="R39" s="176"/>
      <c r="T39" s="198" t="s">
        <v>166</v>
      </c>
      <c r="U39" s="199"/>
      <c r="Y39" s="59" t="s">
        <v>192</v>
      </c>
      <c r="Z39" s="8" t="s">
        <v>178</v>
      </c>
      <c r="AA39" s="8" t="s">
        <v>40</v>
      </c>
      <c r="AB39" s="8" t="s">
        <v>41</v>
      </c>
      <c r="AC39" s="8" t="s">
        <v>52</v>
      </c>
    </row>
    <row r="40" spans="7:29" ht="20" customHeight="1">
      <c r="O40" s="7"/>
      <c r="Q40" s="165" t="s">
        <v>654</v>
      </c>
      <c r="R40" s="166"/>
      <c r="Y40" s="59" t="s">
        <v>664</v>
      </c>
      <c r="Z40" s="33" t="s">
        <v>179</v>
      </c>
      <c r="AA40" s="33" t="s">
        <v>40</v>
      </c>
      <c r="AB40" s="33" t="s">
        <v>41</v>
      </c>
      <c r="AC40" s="8" t="s">
        <v>180</v>
      </c>
    </row>
    <row r="41" spans="7:29" ht="21" customHeight="1">
      <c r="Q41" s="165" t="s">
        <v>655</v>
      </c>
      <c r="R41" s="166"/>
      <c r="Y41" s="59" t="s">
        <v>665</v>
      </c>
      <c r="Z41" s="8" t="s">
        <v>32</v>
      </c>
      <c r="AA41" s="8" t="s">
        <v>40</v>
      </c>
      <c r="AB41" s="8" t="s">
        <v>41</v>
      </c>
      <c r="AC41" s="8" t="s">
        <v>53</v>
      </c>
    </row>
    <row r="42" spans="7:29" ht="20" customHeight="1">
      <c r="Q42" s="175" t="s">
        <v>659</v>
      </c>
      <c r="R42" s="176"/>
      <c r="Y42" s="59" t="s">
        <v>666</v>
      </c>
      <c r="Z42" s="8" t="s">
        <v>33</v>
      </c>
      <c r="AA42" s="8" t="s">
        <v>40</v>
      </c>
      <c r="AB42" s="8" t="s">
        <v>41</v>
      </c>
      <c r="AC42" s="8" t="s">
        <v>54</v>
      </c>
    </row>
    <row r="43" spans="7:29" ht="20" customHeight="1">
      <c r="Q43" s="165" t="s">
        <v>656</v>
      </c>
      <c r="R43" s="166"/>
      <c r="Y43" s="59" t="s">
        <v>661</v>
      </c>
      <c r="Z43" s="8" t="s">
        <v>381</v>
      </c>
      <c r="AA43" s="8" t="s">
        <v>40</v>
      </c>
      <c r="AB43" s="8" t="s">
        <v>41</v>
      </c>
      <c r="AC43" s="8" t="s">
        <v>382</v>
      </c>
    </row>
    <row r="44" spans="7:29" ht="21" thickBot="1">
      <c r="G44" s="11"/>
      <c r="Q44" s="171" t="s">
        <v>166</v>
      </c>
      <c r="R44" s="172"/>
      <c r="Y44" s="59" t="s">
        <v>660</v>
      </c>
      <c r="Z44" s="106" t="s">
        <v>647</v>
      </c>
      <c r="AA44" s="8" t="s">
        <v>40</v>
      </c>
      <c r="AB44" s="8" t="s">
        <v>41</v>
      </c>
      <c r="AC44" s="106" t="s">
        <v>671</v>
      </c>
    </row>
    <row r="45" spans="7:29" ht="21" thickBot="1">
      <c r="G45" s="11"/>
      <c r="O45" s="7"/>
      <c r="Y45" s="59" t="s">
        <v>658</v>
      </c>
      <c r="Z45" s="8" t="s">
        <v>35</v>
      </c>
      <c r="AA45" s="8" t="s">
        <v>40</v>
      </c>
      <c r="AB45" s="8" t="s">
        <v>41</v>
      </c>
      <c r="AC45" s="8" t="s">
        <v>62</v>
      </c>
    </row>
    <row r="46" spans="7:29" ht="20" customHeight="1">
      <c r="G46" s="11"/>
      <c r="O46" s="9"/>
      <c r="Q46" s="167" t="s">
        <v>10</v>
      </c>
      <c r="R46" s="168"/>
      <c r="Y46" s="59" t="s">
        <v>663</v>
      </c>
      <c r="Z46" s="8" t="s">
        <v>38</v>
      </c>
      <c r="AA46" s="8" t="s">
        <v>40</v>
      </c>
      <c r="AB46" s="8" t="s">
        <v>41</v>
      </c>
      <c r="AC46" s="8" t="s">
        <v>63</v>
      </c>
    </row>
    <row r="47" spans="7:29" ht="20" customHeight="1">
      <c r="G47" s="11"/>
      <c r="Q47" s="169"/>
      <c r="R47" s="170"/>
      <c r="Y47" s="59" t="s">
        <v>567</v>
      </c>
      <c r="Z47" s="8" t="s">
        <v>15</v>
      </c>
      <c r="AA47" s="8" t="s">
        <v>40</v>
      </c>
      <c r="AB47" s="8" t="s">
        <v>41</v>
      </c>
      <c r="AC47" s="8" t="s">
        <v>50</v>
      </c>
    </row>
    <row r="48" spans="7:29" ht="20" customHeight="1">
      <c r="G48" s="11"/>
      <c r="Q48" s="173" t="s">
        <v>662</v>
      </c>
      <c r="R48" s="174"/>
      <c r="Y48" s="59" t="s">
        <v>174</v>
      </c>
      <c r="Z48" s="8" t="s">
        <v>31</v>
      </c>
      <c r="AA48" s="8" t="s">
        <v>40</v>
      </c>
      <c r="AB48" s="8" t="s">
        <v>41</v>
      </c>
      <c r="AC48" s="8" t="s">
        <v>51</v>
      </c>
    </row>
    <row r="49" spans="7:29" ht="20" customHeight="1" thickBot="1">
      <c r="G49" s="11"/>
      <c r="Q49" s="171" t="s">
        <v>166</v>
      </c>
      <c r="R49" s="172"/>
      <c r="Y49" s="59" t="s">
        <v>175</v>
      </c>
      <c r="Z49" s="8" t="s">
        <v>570</v>
      </c>
      <c r="AA49" s="8" t="s">
        <v>40</v>
      </c>
      <c r="AB49" s="8" t="s">
        <v>41</v>
      </c>
      <c r="AC49" s="8" t="s">
        <v>571</v>
      </c>
    </row>
    <row r="50" spans="7:29" ht="20" customHeight="1">
      <c r="G50" s="11"/>
      <c r="Q50" s="9"/>
      <c r="R50" s="9"/>
      <c r="Y50" s="59"/>
      <c r="Z50" s="8"/>
      <c r="AA50" s="8"/>
      <c r="AB50" s="8"/>
      <c r="AC50" s="8"/>
    </row>
    <row r="51" spans="7:29" ht="21" thickBot="1">
      <c r="G51" s="11"/>
      <c r="Y51" s="59" t="s">
        <v>568</v>
      </c>
      <c r="Z51" s="8" t="s">
        <v>13</v>
      </c>
      <c r="AA51" s="8" t="s">
        <v>40</v>
      </c>
      <c r="AB51" s="8" t="s">
        <v>41</v>
      </c>
      <c r="AC51" s="8" t="s">
        <v>49</v>
      </c>
    </row>
    <row r="52" spans="7:29" ht="20" customHeight="1">
      <c r="G52" s="11"/>
      <c r="I52" s="200" t="s">
        <v>305</v>
      </c>
      <c r="J52" s="201"/>
      <c r="M52" s="206" t="s">
        <v>306</v>
      </c>
      <c r="N52" s="207"/>
      <c r="Y52" s="59" t="s">
        <v>569</v>
      </c>
      <c r="Z52" s="8" t="s">
        <v>30</v>
      </c>
      <c r="AA52" s="8" t="s">
        <v>40</v>
      </c>
      <c r="AB52" s="8" t="s">
        <v>41</v>
      </c>
      <c r="AC52" s="8" t="s">
        <v>55</v>
      </c>
    </row>
    <row r="53" spans="7:29">
      <c r="G53" s="11"/>
      <c r="I53" s="204"/>
      <c r="J53" s="205"/>
      <c r="M53" s="208"/>
      <c r="N53" s="209"/>
      <c r="Y53" s="214" t="s">
        <v>11</v>
      </c>
      <c r="Z53" s="215"/>
      <c r="AA53" s="215"/>
      <c r="AB53" s="215"/>
      <c r="AC53" s="215"/>
    </row>
    <row r="54" spans="7:29" ht="21" thickBot="1">
      <c r="G54" s="11"/>
      <c r="I54" s="165" t="s">
        <v>562</v>
      </c>
      <c r="J54" s="166"/>
      <c r="M54" s="171" t="s">
        <v>565</v>
      </c>
      <c r="N54" s="172"/>
      <c r="Y54" s="59" t="s">
        <v>168</v>
      </c>
      <c r="Z54" s="8" t="s">
        <v>3</v>
      </c>
      <c r="AA54" s="8" t="s">
        <v>40</v>
      </c>
      <c r="AB54" s="8" t="s">
        <v>41</v>
      </c>
      <c r="AC54" s="8" t="s">
        <v>42</v>
      </c>
    </row>
    <row r="55" spans="7:29">
      <c r="G55" s="11"/>
      <c r="I55" s="165" t="s">
        <v>563</v>
      </c>
      <c r="J55" s="166"/>
      <c r="Y55" s="59" t="s">
        <v>169</v>
      </c>
      <c r="Z55" s="8" t="s">
        <v>2</v>
      </c>
      <c r="AA55" s="8" t="s">
        <v>40</v>
      </c>
      <c r="AB55" s="8" t="s">
        <v>41</v>
      </c>
      <c r="AC55" s="8" t="s">
        <v>43</v>
      </c>
    </row>
    <row r="56" spans="7:29" ht="20" customHeight="1" thickBot="1">
      <c r="G56" s="11"/>
      <c r="I56" s="171" t="s">
        <v>564</v>
      </c>
      <c r="J56" s="172"/>
      <c r="Y56" s="214" t="s">
        <v>12</v>
      </c>
      <c r="Z56" s="215"/>
      <c r="AA56" s="215"/>
      <c r="AB56" s="215"/>
      <c r="AC56" s="215"/>
    </row>
    <row r="57" spans="7:29" ht="19" customHeight="1">
      <c r="G57" s="11"/>
      <c r="M57" s="194" t="s">
        <v>16</v>
      </c>
      <c r="N57" s="195"/>
      <c r="Y57" s="59" t="s">
        <v>170</v>
      </c>
      <c r="Z57" s="8" t="s">
        <v>14</v>
      </c>
      <c r="AA57" s="8" t="s">
        <v>40</v>
      </c>
      <c r="AB57" s="8" t="s">
        <v>41</v>
      </c>
      <c r="AC57" s="8" t="s">
        <v>45</v>
      </c>
    </row>
    <row r="58" spans="7:29">
      <c r="G58" s="11"/>
      <c r="M58" s="196"/>
      <c r="N58" s="197"/>
      <c r="Y58" s="59" t="s">
        <v>171</v>
      </c>
      <c r="Z58" s="8" t="s">
        <v>47</v>
      </c>
      <c r="AA58" s="8" t="s">
        <v>40</v>
      </c>
      <c r="AB58" s="8" t="s">
        <v>41</v>
      </c>
      <c r="AC58" s="8" t="s">
        <v>48</v>
      </c>
    </row>
    <row r="59" spans="7:29">
      <c r="G59" s="11"/>
      <c r="M59" s="173" t="s">
        <v>566</v>
      </c>
      <c r="N59" s="174"/>
      <c r="Y59" s="59" t="s">
        <v>172</v>
      </c>
      <c r="Z59" s="8" t="s">
        <v>8</v>
      </c>
      <c r="AA59" s="8" t="s">
        <v>40</v>
      </c>
      <c r="AB59" s="8" t="s">
        <v>41</v>
      </c>
      <c r="AC59" s="8" t="s">
        <v>46</v>
      </c>
    </row>
    <row r="60" spans="7:29" ht="21" thickBot="1">
      <c r="G60" s="11"/>
      <c r="M60" s="171" t="s">
        <v>166</v>
      </c>
      <c r="N60" s="172"/>
      <c r="Y60" s="59" t="s">
        <v>436</v>
      </c>
      <c r="Z60" s="8" t="s">
        <v>389</v>
      </c>
      <c r="AA60" s="8" t="s">
        <v>40</v>
      </c>
      <c r="AB60" s="8" t="s">
        <v>41</v>
      </c>
      <c r="AC60" s="8" t="s">
        <v>438</v>
      </c>
    </row>
    <row r="61" spans="7:29">
      <c r="Y61" s="59" t="s">
        <v>437</v>
      </c>
      <c r="Z61" s="8" t="s">
        <v>384</v>
      </c>
      <c r="AA61" s="8" t="s">
        <v>40</v>
      </c>
      <c r="AB61" s="8" t="s">
        <v>41</v>
      </c>
      <c r="AC61" s="8" t="s">
        <v>385</v>
      </c>
    </row>
    <row r="65" spans="21:22">
      <c r="U65" s="11"/>
      <c r="V65" s="11"/>
    </row>
    <row r="66" spans="21:22">
      <c r="U66" s="11"/>
      <c r="V66" s="11"/>
    </row>
    <row r="67" spans="21:22">
      <c r="U67" s="11"/>
      <c r="V67" s="11"/>
    </row>
    <row r="68" spans="21:22">
      <c r="U68" s="11"/>
      <c r="V68" s="11"/>
    </row>
    <row r="69" spans="21:22">
      <c r="U69" s="11"/>
      <c r="V69" s="11"/>
    </row>
    <row r="70" spans="21:22">
      <c r="U70" s="11"/>
      <c r="V70" s="11"/>
    </row>
    <row r="71" spans="21:22">
      <c r="U71" s="11"/>
      <c r="V71" s="11"/>
    </row>
    <row r="72" spans="21:22">
      <c r="U72" s="11"/>
      <c r="V72" s="11"/>
    </row>
    <row r="73" spans="21:22">
      <c r="U73" s="11"/>
      <c r="V73" s="11"/>
    </row>
    <row r="74" spans="21:22">
      <c r="U74" s="11"/>
      <c r="V74" s="11"/>
    </row>
  </sheetData>
  <mergeCells count="63">
    <mergeCell ref="Y56:AC56"/>
    <mergeCell ref="Y53:AC53"/>
    <mergeCell ref="D29:E29"/>
    <mergeCell ref="D19:E19"/>
    <mergeCell ref="D22:E23"/>
    <mergeCell ref="D27:E28"/>
    <mergeCell ref="D24:E24"/>
    <mergeCell ref="T36:U37"/>
    <mergeCell ref="Q33:R33"/>
    <mergeCell ref="Q36:R37"/>
    <mergeCell ref="Q39:R39"/>
    <mergeCell ref="Q38:R38"/>
    <mergeCell ref="T39:U39"/>
    <mergeCell ref="T38:U38"/>
    <mergeCell ref="Q19:R20"/>
    <mergeCell ref="Q22:R22"/>
    <mergeCell ref="M16:N16"/>
    <mergeCell ref="D17:E18"/>
    <mergeCell ref="M54:N54"/>
    <mergeCell ref="M57:N58"/>
    <mergeCell ref="I54:J54"/>
    <mergeCell ref="M36:N36"/>
    <mergeCell ref="I56:J56"/>
    <mergeCell ref="M25:N25"/>
    <mergeCell ref="M24:N24"/>
    <mergeCell ref="M23:N23"/>
    <mergeCell ref="M37:N37"/>
    <mergeCell ref="M38:N38"/>
    <mergeCell ref="M19:N20"/>
    <mergeCell ref="M31:N32"/>
    <mergeCell ref="M35:N35"/>
    <mergeCell ref="M34:N34"/>
    <mergeCell ref="M60:N60"/>
    <mergeCell ref="I55:J55"/>
    <mergeCell ref="M59:N59"/>
    <mergeCell ref="I52:J53"/>
    <mergeCell ref="M52:N53"/>
    <mergeCell ref="Q21:R21"/>
    <mergeCell ref="M22:N22"/>
    <mergeCell ref="M21:N21"/>
    <mergeCell ref="Y13:AA15"/>
    <mergeCell ref="B2:G3"/>
    <mergeCell ref="P3:Q3"/>
    <mergeCell ref="P2:Q2"/>
    <mergeCell ref="H2:N3"/>
    <mergeCell ref="I9:J9"/>
    <mergeCell ref="B9:C9"/>
    <mergeCell ref="B5:G6"/>
    <mergeCell ref="M13:N14"/>
    <mergeCell ref="M15:N15"/>
    <mergeCell ref="B15:C15"/>
    <mergeCell ref="I13:J14"/>
    <mergeCell ref="B13:C14"/>
    <mergeCell ref="M33:N33"/>
    <mergeCell ref="Q31:R32"/>
    <mergeCell ref="Q49:R49"/>
    <mergeCell ref="Q48:R48"/>
    <mergeCell ref="Q46:R47"/>
    <mergeCell ref="Q40:R40"/>
    <mergeCell ref="Q41:R41"/>
    <mergeCell ref="Q42:R42"/>
    <mergeCell ref="Q44:R44"/>
    <mergeCell ref="Q43:R43"/>
  </mergeCells>
  <phoneticPr fontId="1"/>
  <pageMargins left="0.7" right="0.7" top="0.75" bottom="0.75" header="0.3" footer="0.3"/>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2964FA-07D8-9A41-AAD3-B6DA894F8701}">
  <dimension ref="A1:F55"/>
  <sheetViews>
    <sheetView topLeftCell="A16" workbookViewId="0">
      <selection activeCell="F43" sqref="F4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S-03-02</v>
      </c>
      <c r="E8" s="259"/>
      <c r="F8" s="259"/>
    </row>
    <row r="9" spans="1:6">
      <c r="B9" s="255"/>
      <c r="C9" s="17" t="s">
        <v>408</v>
      </c>
      <c r="D9" s="259" t="str">
        <f>VLOOKUP($A$1,画面一覧!$B$9:$O$23,2,)</f>
        <v>食事記録画面</v>
      </c>
      <c r="E9" s="259"/>
      <c r="F9" s="259"/>
    </row>
    <row r="10" spans="1:6" ht="21" thickBot="1">
      <c r="B10" s="255"/>
      <c r="C10" s="65" t="s">
        <v>409</v>
      </c>
      <c r="D10" s="259" t="str">
        <f>VLOOKUP($A$1,画面一覧!$B$9:$O$23,8,)</f>
        <v>食事記録を閲覧する画面。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899</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41" t="s">
        <v>423</v>
      </c>
      <c r="C37" s="8" t="s">
        <v>499</v>
      </c>
      <c r="D37" s="141" t="s">
        <v>498</v>
      </c>
      <c r="E37" s="141"/>
      <c r="F37" s="85" t="s">
        <v>904</v>
      </c>
    </row>
    <row r="38" spans="2:6" ht="21">
      <c r="B38" s="141" t="s">
        <v>424</v>
      </c>
      <c r="C38" s="8" t="s">
        <v>900</v>
      </c>
      <c r="D38" s="141" t="s">
        <v>447</v>
      </c>
      <c r="E38" s="141"/>
      <c r="F38" s="85" t="s">
        <v>905</v>
      </c>
    </row>
    <row r="39" spans="2:6" ht="21">
      <c r="B39" s="140" t="s">
        <v>425</v>
      </c>
      <c r="C39" s="58" t="s">
        <v>901</v>
      </c>
      <c r="D39" s="140" t="s">
        <v>41</v>
      </c>
      <c r="E39" s="140"/>
      <c r="F39" s="86" t="s">
        <v>906</v>
      </c>
    </row>
    <row r="40" spans="2:6" ht="21">
      <c r="B40" s="140" t="s">
        <v>426</v>
      </c>
      <c r="C40" s="58" t="s">
        <v>902</v>
      </c>
      <c r="D40" s="141" t="s">
        <v>41</v>
      </c>
      <c r="E40" s="140"/>
      <c r="F40" s="85" t="s">
        <v>907</v>
      </c>
    </row>
    <row r="41" spans="2:6" ht="21">
      <c r="B41" s="140" t="s">
        <v>442</v>
      </c>
      <c r="C41" s="58" t="s">
        <v>903</v>
      </c>
      <c r="D41" s="140" t="s">
        <v>730</v>
      </c>
      <c r="E41" s="140"/>
      <c r="F41" s="86" t="s">
        <v>908</v>
      </c>
    </row>
    <row r="42" spans="2:6" ht="21">
      <c r="B42" s="147" t="s">
        <v>443</v>
      </c>
      <c r="C42" s="58" t="s">
        <v>550</v>
      </c>
      <c r="D42" s="147" t="s">
        <v>430</v>
      </c>
      <c r="E42" s="147"/>
      <c r="F42" s="86" t="s">
        <v>970</v>
      </c>
    </row>
    <row r="43" spans="2:6" ht="22" thickBot="1">
      <c r="B43" s="56" t="s">
        <v>451</v>
      </c>
      <c r="C43" s="15" t="s">
        <v>544</v>
      </c>
      <c r="D43" s="56" t="s">
        <v>430</v>
      </c>
      <c r="E43" s="56"/>
      <c r="F43" s="84" t="s">
        <v>909</v>
      </c>
    </row>
    <row r="44" spans="2:6" ht="6" customHeight="1" thickBot="1">
      <c r="B44" s="72"/>
      <c r="C44" s="9"/>
      <c r="D44" s="9"/>
      <c r="E44" s="9"/>
      <c r="F44" s="71"/>
    </row>
    <row r="45" spans="2:6" ht="21" thickBot="1">
      <c r="B45" s="137" t="s">
        <v>427</v>
      </c>
      <c r="C45" s="138"/>
      <c r="D45" s="138"/>
      <c r="E45" s="138"/>
      <c r="F45" s="139"/>
    </row>
    <row r="46" spans="2:6">
      <c r="B46" s="70" t="s">
        <v>910</v>
      </c>
      <c r="C46" s="11"/>
      <c r="D46" s="11"/>
      <c r="E46" s="11"/>
      <c r="F46" s="71"/>
    </row>
    <row r="47" spans="2:6">
      <c r="B47" s="146" t="s">
        <v>911</v>
      </c>
      <c r="C47" s="11"/>
      <c r="D47" s="11"/>
      <c r="E47" s="11"/>
      <c r="F47" s="71"/>
    </row>
    <row r="48" spans="2:6">
      <c r="B48" s="70" t="s">
        <v>912</v>
      </c>
      <c r="C48" s="11"/>
      <c r="D48" s="11"/>
      <c r="E48" s="11"/>
      <c r="F48" s="71"/>
    </row>
    <row r="49" spans="2:6">
      <c r="B49" s="70"/>
      <c r="C49" s="11"/>
      <c r="D49" s="11"/>
      <c r="E49" s="11"/>
      <c r="F49" s="71"/>
    </row>
    <row r="50" spans="2:6">
      <c r="B50" s="87"/>
      <c r="C50" s="11"/>
      <c r="D50" s="11"/>
      <c r="E50" s="11"/>
      <c r="F50" s="71"/>
    </row>
    <row r="51" spans="2:6">
      <c r="B51" s="87"/>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A248A-EEB7-724C-B68C-3B7CFB99ED1A}">
  <dimension ref="A1:F54"/>
  <sheetViews>
    <sheetView topLeftCell="A9" workbookViewId="0">
      <selection activeCell="F39" sqref="F3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S-03-03</v>
      </c>
      <c r="E8" s="259"/>
      <c r="F8" s="259"/>
    </row>
    <row r="9" spans="1:6">
      <c r="B9" s="255"/>
      <c r="C9" s="17" t="s">
        <v>408</v>
      </c>
      <c r="D9" s="259" t="str">
        <f>VLOOKUP($A$1,画面一覧!$B$9:$O$23,2,)</f>
        <v>食事記録登録画面</v>
      </c>
      <c r="E9" s="259"/>
      <c r="F9" s="259"/>
    </row>
    <row r="10" spans="1:6" ht="21" thickBot="1">
      <c r="B10" s="255"/>
      <c r="C10" s="65" t="s">
        <v>409</v>
      </c>
      <c r="D10" s="259" t="str">
        <f>VLOOKUP($A$1,画面一覧!$B$9:$O$23,8,)</f>
        <v>登録したレシピから食事記録を登録する画面。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862</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33" t="s">
        <v>423</v>
      </c>
      <c r="C37" s="8" t="s">
        <v>542</v>
      </c>
      <c r="D37" s="133" t="s">
        <v>41</v>
      </c>
      <c r="E37" s="133"/>
      <c r="F37" s="85" t="s">
        <v>871</v>
      </c>
    </row>
    <row r="38" spans="2:6" ht="21">
      <c r="B38" s="141" t="s">
        <v>424</v>
      </c>
      <c r="C38" s="8" t="s">
        <v>17</v>
      </c>
      <c r="D38" s="141" t="s">
        <v>41</v>
      </c>
      <c r="E38" s="141"/>
      <c r="F38" s="85" t="s">
        <v>935</v>
      </c>
    </row>
    <row r="39" spans="2:6" ht="42">
      <c r="B39" s="133" t="s">
        <v>425</v>
      </c>
      <c r="C39" s="8" t="s">
        <v>647</v>
      </c>
      <c r="D39" s="133" t="s">
        <v>752</v>
      </c>
      <c r="E39" s="133"/>
      <c r="F39" s="85" t="s">
        <v>867</v>
      </c>
    </row>
    <row r="40" spans="2:6" ht="21">
      <c r="B40" s="132" t="s">
        <v>426</v>
      </c>
      <c r="C40" s="58" t="s">
        <v>748</v>
      </c>
      <c r="D40" s="140" t="s">
        <v>447</v>
      </c>
      <c r="E40" s="140"/>
      <c r="F40" s="86" t="s">
        <v>868</v>
      </c>
    </row>
    <row r="41" spans="2:6" ht="21">
      <c r="B41" s="140" t="s">
        <v>442</v>
      </c>
      <c r="C41" s="58" t="s">
        <v>550</v>
      </c>
      <c r="D41" s="133" t="s">
        <v>430</v>
      </c>
      <c r="E41" s="132"/>
      <c r="F41" s="85" t="s">
        <v>865</v>
      </c>
    </row>
    <row r="42" spans="2:6" ht="22" thickBot="1">
      <c r="B42" s="56" t="s">
        <v>443</v>
      </c>
      <c r="C42" s="15" t="s">
        <v>754</v>
      </c>
      <c r="D42" s="56" t="s">
        <v>430</v>
      </c>
      <c r="E42" s="56"/>
      <c r="F42" s="84" t="s">
        <v>755</v>
      </c>
    </row>
    <row r="43" spans="2:6" ht="6" customHeight="1" thickBot="1">
      <c r="B43" s="72"/>
      <c r="C43" s="9"/>
      <c r="D43" s="9"/>
      <c r="E43" s="9"/>
      <c r="F43" s="71"/>
    </row>
    <row r="44" spans="2:6" ht="21" thickBot="1">
      <c r="B44" s="137" t="s">
        <v>427</v>
      </c>
      <c r="C44" s="138"/>
      <c r="D44" s="138"/>
      <c r="E44" s="138"/>
      <c r="F44" s="139"/>
    </row>
    <row r="45" spans="2:6">
      <c r="B45" s="70" t="s">
        <v>650</v>
      </c>
      <c r="C45" s="11"/>
      <c r="D45" s="11"/>
      <c r="E45" s="11"/>
      <c r="F45" s="71"/>
    </row>
    <row r="46" spans="2:6">
      <c r="B46" s="146" t="s">
        <v>869</v>
      </c>
      <c r="C46" s="11"/>
      <c r="D46" s="11"/>
      <c r="E46" s="11"/>
      <c r="F46" s="71"/>
    </row>
    <row r="47" spans="2:6">
      <c r="B47" s="70" t="s">
        <v>507</v>
      </c>
      <c r="C47" s="11"/>
      <c r="D47" s="11"/>
      <c r="E47" s="11"/>
      <c r="F47" s="71"/>
    </row>
    <row r="48" spans="2:6">
      <c r="B48" s="70" t="s">
        <v>509</v>
      </c>
      <c r="C48" s="11"/>
      <c r="D48" s="11"/>
      <c r="E48" s="11"/>
      <c r="F48" s="71"/>
    </row>
    <row r="49" spans="2:6">
      <c r="B49" s="87" t="s">
        <v>756</v>
      </c>
      <c r="C49" s="11"/>
      <c r="D49" s="11"/>
      <c r="E49" s="11"/>
      <c r="F49" s="71"/>
    </row>
    <row r="50" spans="2:6">
      <c r="B50" s="87" t="s">
        <v>757</v>
      </c>
      <c r="C50" s="11"/>
      <c r="D50" s="11"/>
      <c r="E50" s="11"/>
      <c r="F50" s="71"/>
    </row>
    <row r="51" spans="2:6">
      <c r="B51" s="70" t="s">
        <v>758</v>
      </c>
      <c r="C51" s="11"/>
      <c r="D51" s="11"/>
      <c r="E51" s="11"/>
      <c r="F51" s="71"/>
    </row>
    <row r="52" spans="2:6">
      <c r="B52" s="70"/>
      <c r="C52" s="11"/>
      <c r="D52" s="11"/>
      <c r="E52" s="11"/>
      <c r="F52" s="71"/>
    </row>
    <row r="53" spans="2:6">
      <c r="B53" s="70"/>
      <c r="C53" s="11"/>
      <c r="D53" s="11"/>
      <c r="E53" s="11"/>
      <c r="F53" s="71"/>
    </row>
    <row r="54" spans="2:6">
      <c r="B54" s="73"/>
      <c r="C54" s="48"/>
      <c r="D54" s="48"/>
      <c r="E54" s="48"/>
      <c r="F54"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5"/>
  <sheetViews>
    <sheetView topLeftCell="A6"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S-04-01</v>
      </c>
      <c r="E8" s="259"/>
      <c r="F8" s="259"/>
    </row>
    <row r="9" spans="1:6">
      <c r="B9" s="255"/>
      <c r="C9" s="17" t="s">
        <v>408</v>
      </c>
      <c r="D9" s="259" t="str">
        <f>VLOOKUP($A$1,画面一覧!$B$9:$O$23,2,)</f>
        <v>レシピ一覧画面</v>
      </c>
      <c r="E9" s="259"/>
      <c r="F9" s="259"/>
    </row>
    <row r="10" spans="1:6" ht="21" thickBot="1">
      <c r="B10" s="255"/>
      <c r="C10" s="65" t="s">
        <v>409</v>
      </c>
      <c r="D10" s="259" t="str">
        <f>VLOOKUP($A$1,画面一覧!$B$9:$O$23,8,)</f>
        <v>登録されているレシピの一覧を表示するための画面。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649</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542</v>
      </c>
      <c r="D37" s="83" t="s">
        <v>41</v>
      </c>
      <c r="E37" s="83"/>
      <c r="F37" s="85" t="s">
        <v>870</v>
      </c>
    </row>
    <row r="38" spans="2:6" ht="42">
      <c r="B38" s="91" t="s">
        <v>424</v>
      </c>
      <c r="C38" s="8" t="s">
        <v>647</v>
      </c>
      <c r="D38" s="91" t="s">
        <v>41</v>
      </c>
      <c r="E38" s="91"/>
      <c r="F38" s="142" t="s">
        <v>872</v>
      </c>
    </row>
    <row r="39" spans="2:6" ht="21">
      <c r="B39" s="83" t="s">
        <v>425</v>
      </c>
      <c r="C39" s="8" t="s">
        <v>543</v>
      </c>
      <c r="D39" s="83" t="s">
        <v>430</v>
      </c>
      <c r="E39" s="83"/>
      <c r="F39" s="85" t="s">
        <v>873</v>
      </c>
    </row>
    <row r="40" spans="2:6" ht="21">
      <c r="B40" s="82" t="s">
        <v>426</v>
      </c>
      <c r="C40" s="58" t="s">
        <v>544</v>
      </c>
      <c r="D40" s="83" t="s">
        <v>430</v>
      </c>
      <c r="E40" s="82"/>
      <c r="F40" s="85" t="s">
        <v>874</v>
      </c>
    </row>
    <row r="41" spans="2:6" ht="21">
      <c r="B41" s="82" t="s">
        <v>442</v>
      </c>
      <c r="C41" s="58" t="s">
        <v>545</v>
      </c>
      <c r="D41" s="83" t="s">
        <v>430</v>
      </c>
      <c r="E41" s="82"/>
      <c r="F41" s="85" t="s">
        <v>875</v>
      </c>
    </row>
    <row r="42" spans="2:6" ht="21">
      <c r="B42" s="82" t="s">
        <v>443</v>
      </c>
      <c r="C42" s="58" t="s">
        <v>550</v>
      </c>
      <c r="D42" s="82" t="s">
        <v>430</v>
      </c>
      <c r="E42" s="82"/>
      <c r="F42" s="86" t="s">
        <v>876</v>
      </c>
    </row>
    <row r="43" spans="2:6" ht="22" thickBot="1">
      <c r="B43" s="56" t="s">
        <v>451</v>
      </c>
      <c r="C43" s="15" t="s">
        <v>546</v>
      </c>
      <c r="D43" s="56" t="s">
        <v>430</v>
      </c>
      <c r="E43" s="56"/>
      <c r="F43" s="84" t="s">
        <v>877</v>
      </c>
    </row>
    <row r="44" spans="2:6" ht="6" customHeight="1" thickBot="1">
      <c r="B44" s="72"/>
      <c r="C44" s="9"/>
      <c r="D44" s="9"/>
      <c r="E44" s="9"/>
      <c r="F44" s="71"/>
    </row>
    <row r="45" spans="2:6" ht="21" thickBot="1">
      <c r="B45" s="251" t="s">
        <v>427</v>
      </c>
      <c r="C45" s="252"/>
      <c r="D45" s="252"/>
      <c r="E45" s="252"/>
      <c r="F45" s="253"/>
    </row>
    <row r="46" spans="2:6">
      <c r="B46" s="70" t="s">
        <v>650</v>
      </c>
      <c r="C46" s="11"/>
      <c r="D46" s="11"/>
      <c r="E46" s="11"/>
      <c r="F46" s="71"/>
    </row>
    <row r="47" spans="2:6">
      <c r="B47" s="146" t="s">
        <v>869</v>
      </c>
      <c r="C47" s="11"/>
      <c r="D47" s="11"/>
      <c r="E47" s="11"/>
      <c r="F47" s="71"/>
    </row>
    <row r="48" spans="2:6">
      <c r="B48" s="70" t="s">
        <v>507</v>
      </c>
      <c r="C48" s="11"/>
      <c r="D48" s="11"/>
      <c r="E48" s="11"/>
      <c r="F48" s="71"/>
    </row>
    <row r="49" spans="2:6">
      <c r="B49" s="70" t="s">
        <v>509</v>
      </c>
      <c r="C49" s="11"/>
      <c r="D49" s="11"/>
      <c r="E49" s="11"/>
      <c r="F49" s="71"/>
    </row>
    <row r="50" spans="2:6">
      <c r="B50" s="70" t="s">
        <v>878</v>
      </c>
      <c r="C50" s="11"/>
      <c r="D50" s="11"/>
      <c r="E50" s="11"/>
      <c r="F50" s="71"/>
    </row>
    <row r="51" spans="2:6">
      <c r="B51" s="70" t="s">
        <v>879</v>
      </c>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50"/>
  <sheetViews>
    <sheetView topLeftCell="A7"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S-04-02</v>
      </c>
      <c r="E8" s="259"/>
      <c r="F8" s="259"/>
    </row>
    <row r="9" spans="1:6">
      <c r="B9" s="255"/>
      <c r="C9" s="17" t="s">
        <v>408</v>
      </c>
      <c r="D9" s="259" t="str">
        <f>VLOOKUP($A$1,画面一覧!$B$9:$O$23,2,)</f>
        <v>レシピ詳細画面</v>
      </c>
      <c r="E9" s="259"/>
      <c r="F9" s="259"/>
    </row>
    <row r="10" spans="1:6" ht="21" thickBot="1">
      <c r="B10" s="255"/>
      <c r="C10" s="65" t="s">
        <v>409</v>
      </c>
      <c r="D10" s="259" t="str">
        <f>VLOOKUP($A$1,画面一覧!$B$9:$O$23,8,)</f>
        <v>登録されているレシピの詳細を表示するための画面。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126" t="s">
        <v>728</v>
      </c>
      <c r="C37" s="106" t="s">
        <v>729</v>
      </c>
      <c r="D37" s="126" t="s">
        <v>730</v>
      </c>
      <c r="E37" s="106"/>
      <c r="F37" s="106" t="s">
        <v>881</v>
      </c>
    </row>
    <row r="38" spans="2:6" ht="22" thickBot="1">
      <c r="B38" s="56" t="s">
        <v>424</v>
      </c>
      <c r="C38" s="15" t="s">
        <v>17</v>
      </c>
      <c r="D38" s="56" t="s">
        <v>41</v>
      </c>
      <c r="E38" s="56"/>
      <c r="F38" s="84" t="s">
        <v>882</v>
      </c>
    </row>
    <row r="39" spans="2:6" ht="6" customHeight="1" thickBot="1">
      <c r="B39" s="72"/>
      <c r="C39" s="9"/>
      <c r="D39" s="9"/>
      <c r="E39" s="9"/>
      <c r="F39" s="71"/>
    </row>
    <row r="40" spans="2:6" ht="21" thickBot="1">
      <c r="B40" s="251" t="s">
        <v>427</v>
      </c>
      <c r="C40" s="252"/>
      <c r="D40" s="252"/>
      <c r="E40" s="252"/>
      <c r="F40" s="253"/>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78"/>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S-05-02</v>
      </c>
      <c r="E8" s="259"/>
      <c r="F8" s="259"/>
    </row>
    <row r="9" spans="1:6">
      <c r="B9" s="255"/>
      <c r="C9" s="17" t="s">
        <v>408</v>
      </c>
      <c r="D9" s="259" t="str">
        <f>VLOOKUP($A$1,画面一覧!$B$9:$O$23,2,)</f>
        <v>レシピ編集画面</v>
      </c>
      <c r="E9" s="259"/>
      <c r="F9" s="259"/>
    </row>
    <row r="10" spans="1:6" ht="21" thickBot="1">
      <c r="B10" s="255"/>
      <c r="C10" s="65" t="s">
        <v>409</v>
      </c>
      <c r="D10" s="259" t="str">
        <f>VLOOKUP($A$1,画面一覧!$B$9:$O$23,8,)</f>
        <v>ログインユーザーが登録したレシピを編集するための画面。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83" t="s">
        <v>728</v>
      </c>
      <c r="C37" s="8" t="s">
        <v>883</v>
      </c>
      <c r="D37" s="83" t="s">
        <v>648</v>
      </c>
      <c r="E37" s="83"/>
      <c r="F37" s="85" t="s">
        <v>924</v>
      </c>
    </row>
    <row r="38" spans="2:6" ht="42">
      <c r="B38" s="83" t="s">
        <v>884</v>
      </c>
      <c r="C38" s="8" t="s">
        <v>863</v>
      </c>
      <c r="D38" s="83" t="s">
        <v>866</v>
      </c>
      <c r="E38" s="83"/>
      <c r="F38" s="142" t="s">
        <v>818</v>
      </c>
    </row>
    <row r="39" spans="2:6" ht="21">
      <c r="B39" s="82" t="s">
        <v>646</v>
      </c>
      <c r="C39" s="58" t="s">
        <v>885</v>
      </c>
      <c r="D39" s="83" t="s">
        <v>648</v>
      </c>
      <c r="E39" s="82"/>
      <c r="F39" s="85" t="s">
        <v>841</v>
      </c>
    </row>
    <row r="40" spans="2:6" ht="21">
      <c r="B40" s="82" t="s">
        <v>864</v>
      </c>
      <c r="C40" s="58" t="s">
        <v>819</v>
      </c>
      <c r="D40" s="83" t="s">
        <v>648</v>
      </c>
      <c r="E40" s="82"/>
      <c r="F40" s="85" t="s">
        <v>821</v>
      </c>
    </row>
    <row r="41" spans="2:6" ht="42">
      <c r="B41" s="82" t="s">
        <v>823</v>
      </c>
      <c r="C41" s="58" t="s">
        <v>824</v>
      </c>
      <c r="D41" s="83" t="s">
        <v>504</v>
      </c>
      <c r="E41" s="82"/>
      <c r="F41" s="85" t="s">
        <v>826</v>
      </c>
    </row>
    <row r="42" spans="2:6" ht="21">
      <c r="B42" s="82" t="s">
        <v>828</v>
      </c>
      <c r="C42" s="58" t="s">
        <v>886</v>
      </c>
      <c r="D42" s="82" t="s">
        <v>648</v>
      </c>
      <c r="E42" s="82"/>
      <c r="F42" s="85" t="s">
        <v>839</v>
      </c>
    </row>
    <row r="43" spans="2:6" ht="21">
      <c r="B43" s="82" t="s">
        <v>829</v>
      </c>
      <c r="C43" s="58" t="s">
        <v>830</v>
      </c>
      <c r="D43" s="82" t="s">
        <v>504</v>
      </c>
      <c r="E43" s="82"/>
      <c r="F43" s="86" t="s">
        <v>832</v>
      </c>
    </row>
    <row r="44" spans="2:6" ht="21">
      <c r="B44" s="82" t="s">
        <v>517</v>
      </c>
      <c r="C44" s="58" t="s">
        <v>834</v>
      </c>
      <c r="D44" s="82" t="s">
        <v>648</v>
      </c>
      <c r="E44" s="82"/>
      <c r="F44" s="86" t="s">
        <v>835</v>
      </c>
    </row>
    <row r="45" spans="2:6" ht="21">
      <c r="B45" s="82" t="s">
        <v>844</v>
      </c>
      <c r="C45" s="58" t="s">
        <v>837</v>
      </c>
      <c r="D45" s="82" t="s">
        <v>504</v>
      </c>
      <c r="E45" s="82"/>
      <c r="F45" s="86" t="s">
        <v>838</v>
      </c>
    </row>
    <row r="46" spans="2:6" ht="21">
      <c r="B46" s="140" t="s">
        <v>845</v>
      </c>
      <c r="C46" s="58" t="s">
        <v>846</v>
      </c>
      <c r="D46" s="140" t="s">
        <v>730</v>
      </c>
      <c r="E46" s="140"/>
      <c r="F46" s="86" t="s">
        <v>848</v>
      </c>
    </row>
    <row r="47" spans="2:6" ht="21">
      <c r="B47" s="140">
        <v>11</v>
      </c>
      <c r="C47" s="58" t="s">
        <v>850</v>
      </c>
      <c r="D47" s="140" t="s">
        <v>504</v>
      </c>
      <c r="E47" s="140"/>
      <c r="F47" s="86" t="s">
        <v>851</v>
      </c>
    </row>
    <row r="48" spans="2:6" ht="21">
      <c r="B48" s="140">
        <v>12</v>
      </c>
      <c r="C48" s="58" t="s">
        <v>17</v>
      </c>
      <c r="D48" s="140" t="s">
        <v>648</v>
      </c>
      <c r="E48" s="140"/>
      <c r="F48" s="86" t="s">
        <v>887</v>
      </c>
    </row>
    <row r="49" spans="2:6" ht="21">
      <c r="B49" s="140">
        <v>13</v>
      </c>
      <c r="C49" s="58" t="s">
        <v>888</v>
      </c>
      <c r="D49" s="140" t="s">
        <v>41</v>
      </c>
      <c r="E49" s="140"/>
      <c r="F49" s="86" t="s">
        <v>889</v>
      </c>
    </row>
    <row r="50" spans="2:6" ht="22" thickBot="1">
      <c r="B50" s="56">
        <v>14</v>
      </c>
      <c r="C50" s="15" t="s">
        <v>781</v>
      </c>
      <c r="D50" s="56" t="s">
        <v>41</v>
      </c>
      <c r="E50" s="56"/>
      <c r="F50" s="84" t="s">
        <v>890</v>
      </c>
    </row>
    <row r="51" spans="2:6" ht="6" customHeight="1" thickBot="1">
      <c r="B51" s="72"/>
      <c r="C51" s="9"/>
      <c r="D51" s="9"/>
      <c r="E51" s="9"/>
      <c r="F51" s="71"/>
    </row>
    <row r="52" spans="2:6" ht="21" thickBot="1">
      <c r="B52" s="251" t="s">
        <v>427</v>
      </c>
      <c r="C52" s="252"/>
      <c r="D52" s="252"/>
      <c r="E52" s="252"/>
      <c r="F52" s="253"/>
    </row>
    <row r="53" spans="2:6">
      <c r="B53" s="70" t="s">
        <v>843</v>
      </c>
      <c r="C53" s="11"/>
      <c r="D53" s="11"/>
      <c r="E53" s="11"/>
      <c r="F53" s="71"/>
    </row>
    <row r="54" spans="2:6">
      <c r="B54" s="70" t="s">
        <v>508</v>
      </c>
      <c r="C54" s="11"/>
      <c r="D54" s="11"/>
      <c r="E54" s="11"/>
      <c r="F54" s="71"/>
    </row>
    <row r="55" spans="2:6">
      <c r="B55" s="70" t="s">
        <v>506</v>
      </c>
      <c r="C55" s="11"/>
      <c r="D55" s="11"/>
      <c r="E55" s="11"/>
      <c r="F55" s="71"/>
    </row>
    <row r="56" spans="2:6">
      <c r="B56" s="70" t="s">
        <v>507</v>
      </c>
      <c r="C56" s="11"/>
      <c r="D56" s="11"/>
      <c r="E56" s="11"/>
      <c r="F56" s="71"/>
    </row>
    <row r="57" spans="2:6">
      <c r="B57" s="70" t="s">
        <v>509</v>
      </c>
      <c r="C57" s="11"/>
      <c r="D57" s="11"/>
      <c r="E57" s="11"/>
      <c r="F57" s="71"/>
    </row>
    <row r="58" spans="2:6">
      <c r="B58" s="70" t="s">
        <v>510</v>
      </c>
      <c r="C58" s="11"/>
      <c r="D58" s="11"/>
      <c r="E58" s="11"/>
      <c r="F58" s="71"/>
    </row>
    <row r="59" spans="2:6">
      <c r="B59" s="70" t="s">
        <v>511</v>
      </c>
      <c r="C59" s="11"/>
      <c r="D59" s="11"/>
      <c r="E59" s="11"/>
      <c r="F59" s="71"/>
    </row>
    <row r="60" spans="2:6">
      <c r="B60" s="70" t="s">
        <v>512</v>
      </c>
      <c r="C60" s="11"/>
      <c r="D60" s="11"/>
      <c r="E60" s="11"/>
      <c r="F60" s="71"/>
    </row>
    <row r="61" spans="2:6">
      <c r="B61" s="70" t="s">
        <v>513</v>
      </c>
      <c r="C61" s="11"/>
      <c r="D61" s="11"/>
      <c r="E61" s="11"/>
      <c r="F61" s="71"/>
    </row>
    <row r="62" spans="2:6">
      <c r="B62" s="87" t="s">
        <v>514</v>
      </c>
      <c r="C62" s="11"/>
      <c r="D62" s="11"/>
      <c r="E62" s="11"/>
      <c r="F62" s="71"/>
    </row>
    <row r="63" spans="2:6">
      <c r="B63" s="87" t="s">
        <v>515</v>
      </c>
      <c r="C63" s="11"/>
      <c r="D63" s="11"/>
      <c r="E63" s="11"/>
      <c r="F63" s="71"/>
    </row>
    <row r="64" spans="2:6">
      <c r="B64" s="87" t="s">
        <v>516</v>
      </c>
      <c r="C64" s="11"/>
      <c r="D64" s="11"/>
      <c r="E64" s="11"/>
      <c r="F64" s="71"/>
    </row>
    <row r="65" spans="2:6">
      <c r="B65" s="87" t="s">
        <v>518</v>
      </c>
      <c r="C65" s="11"/>
      <c r="D65" s="11"/>
      <c r="E65" s="11"/>
      <c r="F65" s="71"/>
    </row>
    <row r="66" spans="2:6">
      <c r="B66" s="87" t="s">
        <v>519</v>
      </c>
      <c r="C66" s="11"/>
      <c r="D66" s="11"/>
      <c r="E66" s="11"/>
      <c r="F66" s="71"/>
    </row>
    <row r="67" spans="2:6">
      <c r="B67" s="87" t="s">
        <v>854</v>
      </c>
      <c r="C67" s="11"/>
      <c r="D67" s="11"/>
      <c r="E67" s="11"/>
      <c r="F67" s="71"/>
    </row>
    <row r="68" spans="2:6">
      <c r="B68" s="87" t="s">
        <v>855</v>
      </c>
      <c r="C68" s="11"/>
      <c r="D68" s="11"/>
      <c r="E68" s="11"/>
      <c r="F68" s="71"/>
    </row>
    <row r="69" spans="2:6">
      <c r="B69" s="87" t="s">
        <v>856</v>
      </c>
      <c r="C69" s="11"/>
      <c r="D69" s="11"/>
      <c r="E69" s="11"/>
      <c r="F69" s="71"/>
    </row>
    <row r="70" spans="2:6">
      <c r="B70" s="87" t="s">
        <v>857</v>
      </c>
      <c r="C70" s="11"/>
      <c r="D70" s="11"/>
      <c r="E70" s="11"/>
      <c r="F70" s="71"/>
    </row>
    <row r="71" spans="2:6">
      <c r="B71" s="87" t="s">
        <v>858</v>
      </c>
      <c r="C71" s="11"/>
      <c r="D71" s="11"/>
      <c r="E71" s="11"/>
      <c r="F71" s="71"/>
    </row>
    <row r="72" spans="2:6">
      <c r="B72" s="87" t="s">
        <v>859</v>
      </c>
      <c r="C72" s="11"/>
      <c r="D72" s="11"/>
      <c r="E72" s="11"/>
      <c r="F72" s="71"/>
    </row>
    <row r="73" spans="2:6">
      <c r="B73" s="70" t="s">
        <v>860</v>
      </c>
      <c r="C73" s="11"/>
      <c r="D73" s="11"/>
      <c r="E73" s="11"/>
      <c r="F73" s="71"/>
    </row>
    <row r="74" spans="2:6">
      <c r="B74" s="87" t="s">
        <v>891</v>
      </c>
      <c r="C74" s="11"/>
      <c r="D74" s="11"/>
      <c r="E74" s="11"/>
      <c r="F74" s="71"/>
    </row>
    <row r="75" spans="2:6">
      <c r="B75" s="87" t="s">
        <v>893</v>
      </c>
      <c r="C75" s="11"/>
      <c r="D75" s="11"/>
      <c r="E75" s="11"/>
      <c r="F75" s="71"/>
    </row>
    <row r="76" spans="2:6">
      <c r="B76" s="87" t="s">
        <v>892</v>
      </c>
      <c r="C76" s="11"/>
      <c r="D76" s="11"/>
      <c r="E76" s="11"/>
      <c r="F76" s="71"/>
    </row>
    <row r="77" spans="2:6">
      <c r="B77" s="87" t="s">
        <v>894</v>
      </c>
      <c r="C77" s="11"/>
      <c r="D77" s="11"/>
      <c r="E77" s="11"/>
      <c r="F77" s="71"/>
    </row>
    <row r="78" spans="2:6">
      <c r="B78" s="88" t="s">
        <v>895</v>
      </c>
      <c r="C78" s="48"/>
      <c r="D78" s="48"/>
      <c r="E78" s="48"/>
      <c r="F78" s="74"/>
    </row>
  </sheetData>
  <mergeCells count="9">
    <mergeCell ref="B33:F33"/>
    <mergeCell ref="B34:F35"/>
    <mergeCell ref="B52:F52"/>
    <mergeCell ref="B2:F2"/>
    <mergeCell ref="B3:B7"/>
    <mergeCell ref="B8:B10"/>
    <mergeCell ref="D8:F8"/>
    <mergeCell ref="D9:F9"/>
    <mergeCell ref="D10:F10"/>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10" workbookViewId="0">
      <selection activeCell="A3" sqref="A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S-06-01</v>
      </c>
      <c r="E8" s="259"/>
      <c r="F8" s="259"/>
    </row>
    <row r="9" spans="1:6">
      <c r="B9" s="255"/>
      <c r="C9" s="17" t="s">
        <v>408</v>
      </c>
      <c r="D9" s="259" t="str">
        <f>VLOOKUP($A$1,画面一覧!$B$9:$O$23,2,)</f>
        <v>レシピツイート画面</v>
      </c>
      <c r="E9" s="259"/>
      <c r="F9" s="259"/>
    </row>
    <row r="10" spans="1:6" ht="21" thickBot="1">
      <c r="B10" s="255"/>
      <c r="C10" s="65" t="s">
        <v>409</v>
      </c>
      <c r="D10" s="259" t="str">
        <f>VLOOKUP($A$1,画面一覧!$B$9:$O$23,8,)</f>
        <v>ログインユーザーが登録したレシピをツイートするための画面。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541</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552</v>
      </c>
      <c r="D43" s="56" t="s">
        <v>41</v>
      </c>
      <c r="E43" s="56"/>
      <c r="F43" s="84" t="s">
        <v>553</v>
      </c>
    </row>
    <row r="44" spans="2:6" ht="6" customHeight="1" thickBot="1">
      <c r="B44" s="72"/>
      <c r="C44" s="9"/>
      <c r="D44" s="9"/>
      <c r="E44" s="9"/>
      <c r="F44" s="71"/>
    </row>
    <row r="45" spans="2:6" ht="21" thickBot="1">
      <c r="B45" s="251" t="s">
        <v>427</v>
      </c>
      <c r="C45" s="252"/>
      <c r="D45" s="252"/>
      <c r="E45" s="252"/>
      <c r="F45" s="253"/>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554</v>
      </c>
      <c r="C50" s="11"/>
      <c r="D50" s="11"/>
      <c r="E50" s="11"/>
      <c r="F50" s="71"/>
    </row>
    <row r="51" spans="2:6">
      <c r="B51" s="70" t="s">
        <v>555</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topLeftCell="A10" workbookViewId="0">
      <selection activeCell="F40" sqref="F4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S-06-01</v>
      </c>
      <c r="E8" s="259"/>
      <c r="F8" s="259"/>
    </row>
    <row r="9" spans="1:6">
      <c r="B9" s="255"/>
      <c r="C9" s="17" t="s">
        <v>408</v>
      </c>
      <c r="D9" s="259" t="str">
        <f>VLOOKUP($A$1,画面一覧!$B$9:$O$23,2,)</f>
        <v>レシピツイート画面</v>
      </c>
      <c r="E9" s="259"/>
      <c r="F9" s="259"/>
    </row>
    <row r="10" spans="1:6" ht="21" thickBot="1">
      <c r="B10" s="255"/>
      <c r="C10" s="65" t="s">
        <v>409</v>
      </c>
      <c r="D10" s="259" t="str">
        <f>VLOOKUP($A$1,画面一覧!$B$9:$O$23,8,)</f>
        <v>ログインユーザーが登録したレシピをツイートするための画面。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556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557</v>
      </c>
      <c r="D37" s="83" t="s">
        <v>447</v>
      </c>
      <c r="E37" s="83"/>
      <c r="F37" s="85" t="s">
        <v>559</v>
      </c>
    </row>
    <row r="38" spans="2:6" ht="21">
      <c r="B38" s="83" t="s">
        <v>424</v>
      </c>
      <c r="C38" s="8" t="s">
        <v>17</v>
      </c>
      <c r="D38" s="83" t="s">
        <v>41</v>
      </c>
      <c r="E38" s="83"/>
      <c r="F38" s="85" t="s">
        <v>922</v>
      </c>
    </row>
    <row r="39" spans="2:6" ht="22" thickBot="1">
      <c r="B39" s="56" t="s">
        <v>425</v>
      </c>
      <c r="C39" s="15" t="s">
        <v>558</v>
      </c>
      <c r="D39" s="56" t="s">
        <v>41</v>
      </c>
      <c r="E39" s="56"/>
      <c r="F39" s="84" t="s">
        <v>923</v>
      </c>
    </row>
    <row r="40" spans="2:6" ht="6" customHeight="1" thickBot="1">
      <c r="B40" s="72"/>
      <c r="C40" s="9"/>
      <c r="D40" s="9"/>
      <c r="E40" s="9"/>
      <c r="F40" s="71"/>
    </row>
    <row r="41" spans="2:6" ht="21" thickBot="1">
      <c r="B41" s="251" t="s">
        <v>427</v>
      </c>
      <c r="C41" s="252"/>
      <c r="D41" s="252"/>
      <c r="E41" s="252"/>
      <c r="F41" s="253"/>
    </row>
    <row r="42" spans="2:6">
      <c r="B42" s="70" t="s">
        <v>560</v>
      </c>
      <c r="C42" s="11"/>
      <c r="D42" s="11"/>
      <c r="E42" s="11"/>
      <c r="F42" s="71"/>
    </row>
    <row r="43" spans="2:6">
      <c r="B43" s="70" t="s">
        <v>561</v>
      </c>
      <c r="C43" s="11"/>
      <c r="D43" s="11"/>
      <c r="E43" s="11"/>
      <c r="F43" s="71"/>
    </row>
    <row r="44" spans="2:6">
      <c r="B44" s="70" t="s">
        <v>914</v>
      </c>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topLeftCell="A21"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S-20-01</v>
      </c>
      <c r="E8" s="259"/>
      <c r="F8" s="259"/>
    </row>
    <row r="9" spans="1:6">
      <c r="B9" s="255"/>
      <c r="C9" s="17" t="s">
        <v>408</v>
      </c>
      <c r="D9" s="259" t="str">
        <f>VLOOKUP($A$1,画面一覧!$B$9:$O$23,2,)</f>
        <v>管理者ホーム画面</v>
      </c>
      <c r="E9" s="259"/>
      <c r="F9" s="259"/>
    </row>
    <row r="10" spans="1:6" ht="21" thickBot="1">
      <c r="B10" s="255"/>
      <c r="C10" s="65" t="s">
        <v>409</v>
      </c>
      <c r="D10" s="259" t="str">
        <f>VLOOKUP($A$1,画面一覧!$B$9:$O$23,8,)</f>
        <v>ログイン後の管理者のトップ画面。登録されている。食材一覧を表示する。</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83" t="s">
        <v>423</v>
      </c>
      <c r="C37" s="8" t="s">
        <v>501</v>
      </c>
      <c r="D37" s="83" t="s">
        <v>41</v>
      </c>
      <c r="E37" s="83"/>
      <c r="F37" s="85" t="s">
        <v>880</v>
      </c>
    </row>
    <row r="38" spans="2:6" ht="42">
      <c r="B38" s="83" t="s">
        <v>424</v>
      </c>
      <c r="C38" s="8" t="s">
        <v>502</v>
      </c>
      <c r="D38" s="83" t="s">
        <v>752</v>
      </c>
      <c r="E38" s="83"/>
      <c r="F38" s="142" t="s">
        <v>917</v>
      </c>
    </row>
    <row r="39" spans="2:6" ht="21">
      <c r="B39" s="83" t="s">
        <v>425</v>
      </c>
      <c r="C39" s="8" t="s">
        <v>577</v>
      </c>
      <c r="D39" s="83" t="s">
        <v>41</v>
      </c>
      <c r="E39" s="83"/>
      <c r="F39" s="85" t="s">
        <v>919</v>
      </c>
    </row>
    <row r="40" spans="2:6" ht="21">
      <c r="B40" s="82" t="s">
        <v>426</v>
      </c>
      <c r="C40" s="58" t="s">
        <v>543</v>
      </c>
      <c r="D40" s="82" t="s">
        <v>430</v>
      </c>
      <c r="E40" s="82"/>
      <c r="F40" s="86" t="s">
        <v>921</v>
      </c>
    </row>
    <row r="41" spans="2:6" ht="22" thickBot="1">
      <c r="B41" s="56" t="s">
        <v>442</v>
      </c>
      <c r="C41" s="15" t="s">
        <v>544</v>
      </c>
      <c r="D41" s="56" t="s">
        <v>430</v>
      </c>
      <c r="E41" s="56"/>
      <c r="F41" s="84" t="s">
        <v>920</v>
      </c>
    </row>
    <row r="42" spans="2:6" ht="6" customHeight="1" thickBot="1">
      <c r="B42" s="72"/>
      <c r="C42" s="9"/>
      <c r="D42" s="9"/>
      <c r="E42" s="9"/>
      <c r="F42" s="71"/>
    </row>
    <row r="43" spans="2:6" ht="21" thickBot="1">
      <c r="B43" s="251" t="s">
        <v>427</v>
      </c>
      <c r="C43" s="252"/>
      <c r="D43" s="252"/>
      <c r="E43" s="252"/>
      <c r="F43" s="253"/>
    </row>
    <row r="44" spans="2:6">
      <c r="B44" s="70" t="s">
        <v>913</v>
      </c>
      <c r="C44" s="11"/>
      <c r="D44" s="11"/>
      <c r="E44" s="11"/>
      <c r="F44" s="71"/>
    </row>
    <row r="45" spans="2:6">
      <c r="B45" s="70" t="s">
        <v>508</v>
      </c>
      <c r="C45" s="11"/>
      <c r="D45" s="11"/>
      <c r="E45" s="11"/>
      <c r="F45" s="71"/>
    </row>
    <row r="46" spans="2:6">
      <c r="B46" s="70" t="s">
        <v>915</v>
      </c>
      <c r="C46" s="11"/>
      <c r="D46" s="11"/>
      <c r="E46" s="11"/>
      <c r="F46" s="71"/>
    </row>
    <row r="47" spans="2:6">
      <c r="B47" s="70" t="s">
        <v>507</v>
      </c>
      <c r="C47" s="11"/>
      <c r="D47" s="11"/>
      <c r="E47" s="11"/>
      <c r="F47" s="71"/>
    </row>
    <row r="48" spans="2:6">
      <c r="B48" s="70" t="s">
        <v>916</v>
      </c>
      <c r="C48" s="11"/>
      <c r="D48" s="11"/>
      <c r="E48" s="11"/>
      <c r="F48" s="71"/>
    </row>
    <row r="49" spans="2:6">
      <c r="B49" s="70"/>
      <c r="C49" s="11"/>
      <c r="D49" s="11"/>
      <c r="E49" s="11"/>
      <c r="F49" s="71"/>
    </row>
    <row r="50" spans="2:6">
      <c r="B50" s="70"/>
      <c r="C50" s="11"/>
      <c r="D50" s="11"/>
      <c r="E50" s="11"/>
      <c r="F50" s="71"/>
    </row>
    <row r="51" spans="2:6">
      <c r="B51" s="70"/>
      <c r="C51" s="11"/>
      <c r="D51" s="11"/>
      <c r="E51" s="11"/>
      <c r="F51" s="71"/>
    </row>
    <row r="52" spans="2:6">
      <c r="B52" s="70"/>
      <c r="C52" s="11"/>
      <c r="D52" s="11"/>
      <c r="E52" s="11"/>
      <c r="F52" s="71"/>
    </row>
    <row r="53" spans="2:6">
      <c r="B53" s="73"/>
      <c r="C53" s="48"/>
      <c r="D53" s="48"/>
      <c r="E53" s="48"/>
      <c r="F53" s="74"/>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topLeftCell="A6"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15</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S-21-01</v>
      </c>
      <c r="E8" s="259"/>
      <c r="F8" s="259"/>
    </row>
    <row r="9" spans="1:6">
      <c r="B9" s="255"/>
      <c r="C9" s="17" t="s">
        <v>408</v>
      </c>
      <c r="D9" s="259" t="str">
        <f>VLOOKUP($A$1,画面一覧!$B$9:$O$23,2,)</f>
        <v>食材登録画面</v>
      </c>
      <c r="E9" s="259"/>
      <c r="F9" s="259"/>
    </row>
    <row r="10" spans="1:6" ht="21" thickBot="1">
      <c r="B10" s="255"/>
      <c r="C10" s="65" t="s">
        <v>409</v>
      </c>
      <c r="D10" s="259" t="str">
        <f>VLOOKUP($A$1,画面一覧!$B$9:$O$23,8,)</f>
        <v>管理者が食材情報を登録するための画面。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588</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578</v>
      </c>
      <c r="D37" s="83" t="s">
        <v>447</v>
      </c>
      <c r="E37" s="83"/>
      <c r="F37" s="85" t="s">
        <v>581</v>
      </c>
    </row>
    <row r="38" spans="2:6" ht="21">
      <c r="B38" s="83" t="s">
        <v>424</v>
      </c>
      <c r="C38" t="s">
        <v>127</v>
      </c>
      <c r="D38" s="83" t="s">
        <v>447</v>
      </c>
      <c r="E38" s="83"/>
      <c r="F38" s="85" t="s">
        <v>582</v>
      </c>
    </row>
    <row r="39" spans="2:6" ht="21">
      <c r="B39" s="82" t="s">
        <v>425</v>
      </c>
      <c r="C39" s="8" t="s">
        <v>128</v>
      </c>
      <c r="D39" s="83" t="s">
        <v>447</v>
      </c>
      <c r="E39" s="82"/>
      <c r="F39" s="85" t="s">
        <v>584</v>
      </c>
    </row>
    <row r="40" spans="2:6" ht="21">
      <c r="B40" s="82" t="s">
        <v>426</v>
      </c>
      <c r="C40" s="58" t="s">
        <v>129</v>
      </c>
      <c r="D40" s="83" t="s">
        <v>447</v>
      </c>
      <c r="E40" s="82"/>
      <c r="F40" s="85" t="s">
        <v>583</v>
      </c>
    </row>
    <row r="41" spans="2:6" ht="21">
      <c r="B41" s="82" t="s">
        <v>442</v>
      </c>
      <c r="C41" s="58" t="s">
        <v>523</v>
      </c>
      <c r="D41" s="82" t="s">
        <v>41</v>
      </c>
      <c r="E41" s="82"/>
      <c r="F41" s="86" t="s">
        <v>925</v>
      </c>
    </row>
    <row r="42" spans="2:6" ht="42">
      <c r="B42" s="82" t="s">
        <v>443</v>
      </c>
      <c r="C42" s="58" t="s">
        <v>579</v>
      </c>
      <c r="D42" s="82" t="s">
        <v>447</v>
      </c>
      <c r="E42" s="82"/>
      <c r="F42" s="86" t="s">
        <v>585</v>
      </c>
    </row>
    <row r="43" spans="2:6" ht="21">
      <c r="B43" s="82" t="s">
        <v>451</v>
      </c>
      <c r="C43" s="58" t="s">
        <v>126</v>
      </c>
      <c r="D43" s="82" t="s">
        <v>447</v>
      </c>
      <c r="E43" s="82"/>
      <c r="F43" s="86" t="s">
        <v>586</v>
      </c>
    </row>
    <row r="44" spans="2:6" ht="21">
      <c r="B44" s="82" t="s">
        <v>452</v>
      </c>
      <c r="C44" s="58" t="s">
        <v>580</v>
      </c>
      <c r="D44" s="82" t="s">
        <v>471</v>
      </c>
      <c r="E44" s="82"/>
      <c r="F44" s="86" t="s">
        <v>587</v>
      </c>
    </row>
    <row r="45" spans="2:6" ht="22" thickBot="1">
      <c r="B45" s="56" t="s">
        <v>453</v>
      </c>
      <c r="C45" s="15" t="s">
        <v>754</v>
      </c>
      <c r="D45" s="56" t="s">
        <v>41</v>
      </c>
      <c r="E45" s="56"/>
      <c r="F45" s="84" t="s">
        <v>918</v>
      </c>
    </row>
    <row r="46" spans="2:6" ht="6" customHeight="1" thickBot="1">
      <c r="B46" s="72"/>
      <c r="C46" s="9"/>
      <c r="D46" s="9"/>
      <c r="E46" s="9"/>
      <c r="F46" s="71"/>
    </row>
    <row r="47" spans="2:6" ht="21" thickBot="1">
      <c r="B47" s="251" t="s">
        <v>427</v>
      </c>
      <c r="C47" s="252"/>
      <c r="D47" s="252"/>
      <c r="E47" s="252"/>
      <c r="F47" s="253"/>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926</v>
      </c>
      <c r="C51" s="11"/>
      <c r="D51" s="11"/>
      <c r="E51" s="11"/>
      <c r="F51" s="71"/>
    </row>
    <row r="52" spans="2:6">
      <c r="B52" s="70" t="s">
        <v>593</v>
      </c>
      <c r="C52" s="11"/>
      <c r="D52" s="11"/>
      <c r="E52" s="11"/>
      <c r="F52" s="71"/>
    </row>
    <row r="53" spans="2:6">
      <c r="B53" s="70" t="s">
        <v>594</v>
      </c>
      <c r="C53" s="11"/>
      <c r="D53" s="11"/>
      <c r="E53" s="11"/>
      <c r="F53" s="71"/>
    </row>
    <row r="54" spans="2:6">
      <c r="B54" s="70" t="s">
        <v>927</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topLeftCell="A9" workbookViewId="0">
      <selection activeCell="F6" sqref="F6"/>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16</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VLOOKUP($A$1,画面一覧!$B$9:$O$24,3,)</f>
        <v>S-22-01</v>
      </c>
      <c r="E8" s="259"/>
      <c r="F8" s="259"/>
    </row>
    <row r="9" spans="1:6">
      <c r="B9" s="255"/>
      <c r="C9" s="17" t="s">
        <v>408</v>
      </c>
      <c r="D9" s="259" t="str">
        <f>VLOOKUP($A$1,画面一覧!$B$9:$O$24,2,)</f>
        <v>食材編集画面</v>
      </c>
      <c r="E9" s="259"/>
      <c r="F9" s="259"/>
    </row>
    <row r="10" spans="1:6" ht="21" thickBot="1">
      <c r="B10" s="255"/>
      <c r="C10" s="65" t="s">
        <v>409</v>
      </c>
      <c r="D10" s="259" t="str">
        <f>VLOOKUP($A$1,画面一覧!$B$9:$O$24,8,)</f>
        <v>管理者が食材情報を編集するための画面。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588</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41" t="s">
        <v>423</v>
      </c>
      <c r="C37" s="8" t="s">
        <v>578</v>
      </c>
      <c r="D37" s="141" t="s">
        <v>447</v>
      </c>
      <c r="E37" s="141"/>
      <c r="F37" s="85" t="s">
        <v>581</v>
      </c>
    </row>
    <row r="38" spans="2:6" ht="21">
      <c r="B38" s="141" t="s">
        <v>424</v>
      </c>
      <c r="C38" t="s">
        <v>127</v>
      </c>
      <c r="D38" s="141" t="s">
        <v>447</v>
      </c>
      <c r="E38" s="141"/>
      <c r="F38" s="85" t="s">
        <v>582</v>
      </c>
    </row>
    <row r="39" spans="2:6" ht="21">
      <c r="B39" s="140" t="s">
        <v>425</v>
      </c>
      <c r="C39" s="8" t="s">
        <v>128</v>
      </c>
      <c r="D39" s="141" t="s">
        <v>447</v>
      </c>
      <c r="E39" s="140"/>
      <c r="F39" s="85" t="s">
        <v>584</v>
      </c>
    </row>
    <row r="40" spans="2:6" ht="21">
      <c r="B40" s="140" t="s">
        <v>426</v>
      </c>
      <c r="C40" s="58" t="s">
        <v>129</v>
      </c>
      <c r="D40" s="141" t="s">
        <v>447</v>
      </c>
      <c r="E40" s="140"/>
      <c r="F40" s="85" t="s">
        <v>583</v>
      </c>
    </row>
    <row r="41" spans="2:6" ht="21">
      <c r="B41" s="140" t="s">
        <v>442</v>
      </c>
      <c r="C41" s="58" t="s">
        <v>523</v>
      </c>
      <c r="D41" s="140" t="s">
        <v>41</v>
      </c>
      <c r="E41" s="140"/>
      <c r="F41" s="86" t="s">
        <v>925</v>
      </c>
    </row>
    <row r="42" spans="2:6" ht="42">
      <c r="B42" s="140" t="s">
        <v>443</v>
      </c>
      <c r="C42" s="58" t="s">
        <v>579</v>
      </c>
      <c r="D42" s="140" t="s">
        <v>447</v>
      </c>
      <c r="E42" s="140"/>
      <c r="F42" s="86" t="s">
        <v>585</v>
      </c>
    </row>
    <row r="43" spans="2:6" ht="21">
      <c r="B43" s="140" t="s">
        <v>451</v>
      </c>
      <c r="C43" s="58" t="s">
        <v>126</v>
      </c>
      <c r="D43" s="140" t="s">
        <v>447</v>
      </c>
      <c r="E43" s="140"/>
      <c r="F43" s="86" t="s">
        <v>586</v>
      </c>
    </row>
    <row r="44" spans="2:6" ht="21">
      <c r="B44" s="140" t="s">
        <v>452</v>
      </c>
      <c r="C44" s="58" t="s">
        <v>580</v>
      </c>
      <c r="D44" s="140" t="s">
        <v>471</v>
      </c>
      <c r="E44" s="140"/>
      <c r="F44" s="86" t="s">
        <v>587</v>
      </c>
    </row>
    <row r="45" spans="2:6" ht="22" thickBot="1">
      <c r="B45" s="56" t="s">
        <v>453</v>
      </c>
      <c r="C45" s="15" t="s">
        <v>543</v>
      </c>
      <c r="D45" s="56" t="s">
        <v>41</v>
      </c>
      <c r="E45" s="56"/>
      <c r="F45" s="84" t="s">
        <v>918</v>
      </c>
    </row>
    <row r="46" spans="2:6" ht="6" customHeight="1" thickBot="1">
      <c r="B46" s="72"/>
      <c r="C46" s="9"/>
      <c r="D46" s="9"/>
      <c r="E46" s="9"/>
      <c r="F46" s="71"/>
    </row>
    <row r="47" spans="2:6" ht="21" thickBot="1">
      <c r="B47" s="251" t="s">
        <v>427</v>
      </c>
      <c r="C47" s="252"/>
      <c r="D47" s="252"/>
      <c r="E47" s="252"/>
      <c r="F47" s="253"/>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926</v>
      </c>
      <c r="C51" s="11"/>
      <c r="D51" s="11"/>
      <c r="E51" s="11"/>
      <c r="F51" s="71"/>
    </row>
    <row r="52" spans="2:6">
      <c r="B52" s="70" t="s">
        <v>593</v>
      </c>
      <c r="C52" s="11"/>
      <c r="D52" s="11"/>
      <c r="E52" s="11"/>
      <c r="F52" s="71"/>
    </row>
    <row r="53" spans="2:6">
      <c r="B53" s="70" t="s">
        <v>594</v>
      </c>
      <c r="C53" s="11"/>
      <c r="D53" s="11"/>
      <c r="E53" s="11"/>
      <c r="F53" s="71"/>
    </row>
    <row r="54" spans="2:6">
      <c r="B54" s="70" t="s">
        <v>928</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D3BD2-D31E-B547-AC02-46E7651EA258}">
  <dimension ref="B1:AH9"/>
  <sheetViews>
    <sheetView topLeftCell="A8" zoomScale="75" workbookViewId="0">
      <selection activeCell="D10" sqref="D10"/>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79" t="s">
        <v>19</v>
      </c>
      <c r="C2" s="180"/>
      <c r="D2" s="180"/>
      <c r="E2" s="180"/>
      <c r="F2" s="180"/>
      <c r="G2" s="180"/>
      <c r="H2" s="187" t="s">
        <v>64</v>
      </c>
      <c r="I2" s="188"/>
      <c r="J2" s="188"/>
      <c r="K2" s="188"/>
      <c r="L2" s="188"/>
      <c r="M2" s="188"/>
      <c r="N2" s="189"/>
      <c r="O2" s="14" t="s">
        <v>20</v>
      </c>
      <c r="P2" s="185" t="s">
        <v>22</v>
      </c>
      <c r="Q2" s="186"/>
    </row>
    <row r="3" spans="2:34" ht="21" thickBot="1">
      <c r="B3" s="181"/>
      <c r="C3" s="182"/>
      <c r="D3" s="182"/>
      <c r="E3" s="182"/>
      <c r="F3" s="182"/>
      <c r="G3" s="182"/>
      <c r="H3" s="190"/>
      <c r="I3" s="191"/>
      <c r="J3" s="191"/>
      <c r="K3" s="191"/>
      <c r="L3" s="191"/>
      <c r="M3" s="191"/>
      <c r="N3" s="192"/>
      <c r="O3" s="15" t="s">
        <v>21</v>
      </c>
      <c r="P3" s="183">
        <v>44694</v>
      </c>
      <c r="Q3" s="184"/>
      <c r="AG3" s="50"/>
      <c r="AH3" s="50"/>
    </row>
    <row r="4" spans="2:34">
      <c r="B4" s="16"/>
      <c r="C4" s="16"/>
      <c r="D4" s="16"/>
      <c r="E4" s="16"/>
      <c r="F4" s="16"/>
      <c r="G4" s="16"/>
      <c r="H4" s="134"/>
      <c r="I4" s="134"/>
      <c r="J4" s="134"/>
      <c r="K4" s="134"/>
      <c r="L4" s="134"/>
      <c r="M4" s="134"/>
      <c r="N4" s="134"/>
      <c r="O4" s="11"/>
      <c r="P4" s="13"/>
      <c r="Q4" s="13"/>
    </row>
    <row r="5" spans="2:34" ht="20" customHeight="1">
      <c r="B5" s="193" t="s">
        <v>65</v>
      </c>
      <c r="C5" s="193"/>
      <c r="D5" s="193"/>
      <c r="E5" s="193"/>
      <c r="F5" s="193"/>
      <c r="G5" s="193"/>
      <c r="H5" s="134"/>
      <c r="I5" s="134"/>
      <c r="J5" s="134"/>
      <c r="K5" s="134"/>
      <c r="L5" s="134"/>
      <c r="M5" s="134"/>
      <c r="N5" s="134"/>
      <c r="O5" s="11"/>
      <c r="P5" s="13"/>
      <c r="Q5" s="13"/>
    </row>
    <row r="6" spans="2:34">
      <c r="B6" s="193"/>
      <c r="C6" s="193"/>
      <c r="D6" s="193"/>
      <c r="E6" s="193"/>
      <c r="F6" s="193"/>
      <c r="G6" s="193"/>
      <c r="H6" s="134"/>
      <c r="I6" s="134"/>
      <c r="J6" s="134"/>
      <c r="K6" s="134"/>
      <c r="L6" s="134"/>
      <c r="M6" s="134"/>
      <c r="N6" s="134"/>
      <c r="O6" s="11"/>
      <c r="P6" s="13"/>
      <c r="Q6" s="13"/>
    </row>
    <row r="7" spans="2:34">
      <c r="B7" s="57"/>
      <c r="C7" s="57"/>
      <c r="D7" s="57"/>
      <c r="E7" s="57"/>
      <c r="F7" s="57"/>
      <c r="G7" s="57"/>
      <c r="H7" s="134"/>
      <c r="I7" s="134"/>
      <c r="J7" s="134"/>
      <c r="K7" s="134"/>
      <c r="L7" s="134"/>
      <c r="M7" s="134"/>
      <c r="N7" s="134"/>
      <c r="O7" s="11"/>
      <c r="P7" s="13"/>
      <c r="Q7" s="13"/>
    </row>
    <row r="8" spans="2:34">
      <c r="U8" s="11"/>
      <c r="V8" s="11"/>
    </row>
    <row r="9" spans="2:34">
      <c r="U9" s="11"/>
      <c r="V9" s="11"/>
    </row>
  </sheetData>
  <mergeCells count="5">
    <mergeCell ref="B2:G3"/>
    <mergeCell ref="H2:N3"/>
    <mergeCell ref="P2:Q2"/>
    <mergeCell ref="P3:Q3"/>
    <mergeCell ref="B5:G6"/>
  </mergeCells>
  <phoneticPr fontId="1"/>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8"/>
  <sheetViews>
    <sheetView zoomScale="75" workbookViewId="0">
      <selection activeCell="C16" sqref="C16"/>
    </sheetView>
  </sheetViews>
  <sheetFormatPr baseColWidth="10" defaultRowHeight="20"/>
  <cols>
    <col min="2" max="2" width="12.28515625" bestFit="1" customWidth="1"/>
    <col min="3" max="3" width="19.5703125" bestFit="1" customWidth="1"/>
    <col min="4" max="4" width="8.28515625" bestFit="1" customWidth="1"/>
    <col min="5" max="5" width="12" bestFit="1" customWidth="1"/>
    <col min="6" max="6" width="15.7109375" bestFit="1" customWidth="1"/>
    <col min="7" max="7" width="27" bestFit="1" customWidth="1"/>
    <col min="8" max="8" width="13.85546875" bestFit="1" customWidth="1"/>
    <col min="9" max="9" width="68.5703125" bestFit="1" customWidth="1"/>
    <col min="10" max="10" width="13.85546875" bestFit="1" customWidth="1"/>
    <col min="11" max="11" width="6.85546875" bestFit="1" customWidth="1"/>
    <col min="12" max="12" width="23.5703125" bestFit="1" customWidth="1"/>
    <col min="13" max="13" width="21.42578125" bestFit="1" customWidth="1"/>
    <col min="14" max="14" width="12" bestFit="1" customWidth="1"/>
    <col min="15" max="15" width="23.5703125" bestFit="1" customWidth="1"/>
    <col min="16" max="16" width="6.7109375" bestFit="1" customWidth="1"/>
  </cols>
  <sheetData>
    <row r="2" spans="2:15" ht="20" customHeight="1">
      <c r="B2" s="223" t="s">
        <v>344</v>
      </c>
      <c r="C2" s="223"/>
      <c r="D2" s="223"/>
      <c r="E2" s="55"/>
    </row>
    <row r="3" spans="2:15" ht="20" customHeight="1">
      <c r="B3" s="223"/>
      <c r="C3" s="223"/>
      <c r="D3" s="223"/>
      <c r="E3" s="55"/>
    </row>
    <row r="4" spans="2:15" ht="20" customHeight="1">
      <c r="B4" s="223"/>
      <c r="C4" s="223"/>
      <c r="D4" s="223"/>
    </row>
    <row r="7" spans="2:15">
      <c r="B7" s="222" t="s">
        <v>264</v>
      </c>
      <c r="C7" s="222" t="s">
        <v>265</v>
      </c>
      <c r="D7" s="222" t="s">
        <v>266</v>
      </c>
      <c r="E7" s="222" t="s">
        <v>267</v>
      </c>
      <c r="F7" s="222" t="s">
        <v>268</v>
      </c>
      <c r="G7" s="222"/>
      <c r="H7" s="222"/>
      <c r="I7" s="222" t="s">
        <v>272</v>
      </c>
      <c r="J7" s="222" t="s">
        <v>273</v>
      </c>
      <c r="K7" s="222" t="s">
        <v>274</v>
      </c>
      <c r="L7" s="222" t="s">
        <v>95</v>
      </c>
      <c r="M7" s="222" t="s">
        <v>275</v>
      </c>
      <c r="N7" s="222" t="s">
        <v>276</v>
      </c>
      <c r="O7" s="222" t="s">
        <v>277</v>
      </c>
    </row>
    <row r="8" spans="2:15">
      <c r="B8" s="222"/>
      <c r="C8" s="222"/>
      <c r="D8" s="222"/>
      <c r="E8" s="222"/>
      <c r="F8" s="17" t="s">
        <v>269</v>
      </c>
      <c r="G8" s="17" t="s">
        <v>270</v>
      </c>
      <c r="H8" s="17" t="s">
        <v>271</v>
      </c>
      <c r="I8" s="222"/>
      <c r="J8" s="222"/>
      <c r="K8" s="222"/>
      <c r="L8" s="222"/>
      <c r="M8" s="222"/>
      <c r="N8" s="222"/>
      <c r="O8" s="222"/>
    </row>
    <row r="9" spans="2:15">
      <c r="B9" s="8">
        <v>1</v>
      </c>
      <c r="C9" s="8" t="s">
        <v>0</v>
      </c>
      <c r="D9" s="8" t="s">
        <v>296</v>
      </c>
      <c r="E9" s="8" t="s">
        <v>342</v>
      </c>
      <c r="F9" s="8" t="s">
        <v>285</v>
      </c>
      <c r="G9" s="8" t="s">
        <v>286</v>
      </c>
      <c r="H9" s="8" t="s">
        <v>3</v>
      </c>
      <c r="I9" s="8" t="s">
        <v>345</v>
      </c>
      <c r="J9" s="8" t="s">
        <v>3</v>
      </c>
      <c r="K9" s="8" t="s">
        <v>303</v>
      </c>
      <c r="L9" s="8"/>
      <c r="M9" s="8"/>
      <c r="N9" s="8"/>
      <c r="O9" s="8" t="s">
        <v>357</v>
      </c>
    </row>
    <row r="10" spans="2:15">
      <c r="B10" s="8">
        <v>2</v>
      </c>
      <c r="C10" s="8" t="s">
        <v>278</v>
      </c>
      <c r="D10" s="8" t="s">
        <v>321</v>
      </c>
      <c r="E10" s="8" t="s">
        <v>341</v>
      </c>
      <c r="F10" s="8" t="s">
        <v>285</v>
      </c>
      <c r="G10" s="8" t="s">
        <v>286</v>
      </c>
      <c r="H10" s="8" t="s">
        <v>287</v>
      </c>
      <c r="I10" s="8" t="s">
        <v>346</v>
      </c>
      <c r="J10" s="8" t="s">
        <v>299</v>
      </c>
      <c r="K10" s="8" t="s">
        <v>308</v>
      </c>
      <c r="L10" s="8"/>
      <c r="M10" s="8"/>
      <c r="N10" s="8"/>
      <c r="O10" s="8" t="s">
        <v>357</v>
      </c>
    </row>
    <row r="11" spans="2:15">
      <c r="B11" s="8">
        <v>3</v>
      </c>
      <c r="C11" s="8" t="s">
        <v>685</v>
      </c>
      <c r="D11" s="8" t="s">
        <v>316</v>
      </c>
      <c r="E11" s="8" t="s">
        <v>341</v>
      </c>
      <c r="F11" s="8" t="s">
        <v>285</v>
      </c>
      <c r="G11" s="8" t="s">
        <v>286</v>
      </c>
      <c r="H11" s="8" t="s">
        <v>287</v>
      </c>
      <c r="I11" s="8" t="s">
        <v>691</v>
      </c>
      <c r="J11" s="8" t="s">
        <v>299</v>
      </c>
      <c r="K11" s="8" t="s">
        <v>308</v>
      </c>
      <c r="L11" s="8"/>
      <c r="M11" s="8"/>
      <c r="N11" s="8"/>
      <c r="O11" s="8" t="s">
        <v>357</v>
      </c>
    </row>
    <row r="12" spans="2:15">
      <c r="B12" s="8">
        <v>4</v>
      </c>
      <c r="C12" s="8" t="s">
        <v>686</v>
      </c>
      <c r="D12" s="8" t="s">
        <v>693</v>
      </c>
      <c r="E12" s="8" t="s">
        <v>341</v>
      </c>
      <c r="F12" s="8" t="s">
        <v>285</v>
      </c>
      <c r="G12" s="8" t="s">
        <v>286</v>
      </c>
      <c r="H12" s="8" t="s">
        <v>287</v>
      </c>
      <c r="I12" s="8" t="s">
        <v>692</v>
      </c>
      <c r="J12" s="8" t="s">
        <v>299</v>
      </c>
      <c r="K12" s="8" t="s">
        <v>308</v>
      </c>
      <c r="L12" s="8"/>
      <c r="M12" s="8"/>
      <c r="N12" s="8"/>
      <c r="O12" s="8" t="s">
        <v>357</v>
      </c>
    </row>
    <row r="13" spans="2:15">
      <c r="B13" s="8">
        <v>5</v>
      </c>
      <c r="C13" s="8" t="s">
        <v>410</v>
      </c>
      <c r="D13" s="8" t="s">
        <v>317</v>
      </c>
      <c r="E13" s="8" t="s">
        <v>341</v>
      </c>
      <c r="F13" s="8" t="s">
        <v>285</v>
      </c>
      <c r="G13" s="8" t="s">
        <v>286</v>
      </c>
      <c r="H13" s="8" t="s">
        <v>287</v>
      </c>
      <c r="I13" s="8" t="s">
        <v>497</v>
      </c>
      <c r="J13" s="8" t="s">
        <v>299</v>
      </c>
      <c r="K13" s="8" t="s">
        <v>308</v>
      </c>
      <c r="L13" s="8"/>
      <c r="M13" s="8"/>
      <c r="N13" s="8"/>
      <c r="O13" s="8" t="s">
        <v>357</v>
      </c>
    </row>
    <row r="14" spans="2:15">
      <c r="B14" s="8">
        <v>6</v>
      </c>
      <c r="C14" s="8" t="s">
        <v>4</v>
      </c>
      <c r="D14" s="8" t="s">
        <v>319</v>
      </c>
      <c r="E14" s="8" t="s">
        <v>300</v>
      </c>
      <c r="F14" s="8" t="s">
        <v>285</v>
      </c>
      <c r="G14" s="8" t="s">
        <v>288</v>
      </c>
      <c r="H14" s="8" t="s">
        <v>343</v>
      </c>
      <c r="I14" s="8" t="s">
        <v>347</v>
      </c>
      <c r="J14" s="8" t="s">
        <v>300</v>
      </c>
      <c r="K14" s="8" t="s">
        <v>307</v>
      </c>
      <c r="L14" s="8"/>
      <c r="M14" s="8"/>
      <c r="N14" s="8"/>
      <c r="O14" s="8" t="s">
        <v>357</v>
      </c>
    </row>
    <row r="15" spans="2:15">
      <c r="B15" s="8">
        <v>7</v>
      </c>
      <c r="C15" s="8" t="s">
        <v>5</v>
      </c>
      <c r="D15" s="8" t="s">
        <v>323</v>
      </c>
      <c r="E15" s="8" t="s">
        <v>339</v>
      </c>
      <c r="F15" s="8" t="s">
        <v>285</v>
      </c>
      <c r="G15" s="8" t="s">
        <v>291</v>
      </c>
      <c r="H15" s="8" t="s">
        <v>293</v>
      </c>
      <c r="I15" s="8" t="s">
        <v>348</v>
      </c>
      <c r="J15" s="8" t="s">
        <v>185</v>
      </c>
      <c r="K15" s="8" t="s">
        <v>309</v>
      </c>
      <c r="L15" s="8"/>
      <c r="M15" s="8"/>
      <c r="N15" s="8"/>
      <c r="O15" s="8" t="s">
        <v>357</v>
      </c>
    </row>
    <row r="16" spans="2:15">
      <c r="B16" s="8">
        <v>8</v>
      </c>
      <c r="C16" s="106" t="s">
        <v>768</v>
      </c>
      <c r="D16" s="8" t="s">
        <v>325</v>
      </c>
      <c r="E16" s="8" t="s">
        <v>339</v>
      </c>
      <c r="F16" s="8" t="s">
        <v>285</v>
      </c>
      <c r="G16" s="8" t="s">
        <v>291</v>
      </c>
      <c r="H16" s="8" t="s">
        <v>293</v>
      </c>
      <c r="I16" s="33" t="s">
        <v>898</v>
      </c>
      <c r="J16" s="8" t="s">
        <v>185</v>
      </c>
      <c r="K16" s="8" t="s">
        <v>309</v>
      </c>
      <c r="L16" s="8"/>
      <c r="M16" s="8"/>
      <c r="N16" s="8"/>
      <c r="O16" s="8" t="s">
        <v>357</v>
      </c>
    </row>
    <row r="17" spans="2:17">
      <c r="B17" s="8">
        <v>9</v>
      </c>
      <c r="C17" s="106" t="s">
        <v>896</v>
      </c>
      <c r="D17" s="8" t="s">
        <v>897</v>
      </c>
      <c r="E17" s="8" t="s">
        <v>339</v>
      </c>
      <c r="F17" s="8" t="s">
        <v>285</v>
      </c>
      <c r="G17" s="8" t="s">
        <v>291</v>
      </c>
      <c r="H17" s="8" t="s">
        <v>293</v>
      </c>
      <c r="I17" s="106" t="s">
        <v>750</v>
      </c>
      <c r="J17" s="8" t="s">
        <v>185</v>
      </c>
      <c r="K17" s="8" t="s">
        <v>309</v>
      </c>
      <c r="L17" s="8"/>
      <c r="M17" s="8" t="s">
        <v>353</v>
      </c>
      <c r="N17" s="8" t="s">
        <v>751</v>
      </c>
      <c r="O17" s="8" t="s">
        <v>357</v>
      </c>
    </row>
    <row r="18" spans="2:17">
      <c r="B18" s="8">
        <v>10</v>
      </c>
      <c r="C18" s="8" t="s">
        <v>281</v>
      </c>
      <c r="D18" s="8" t="s">
        <v>327</v>
      </c>
      <c r="E18" s="8" t="s">
        <v>262</v>
      </c>
      <c r="F18" s="8" t="s">
        <v>285</v>
      </c>
      <c r="G18" s="8" t="s">
        <v>291</v>
      </c>
      <c r="H18" s="8" t="s">
        <v>294</v>
      </c>
      <c r="I18" s="8" t="s">
        <v>796</v>
      </c>
      <c r="J18" s="8" t="s">
        <v>292</v>
      </c>
      <c r="K18" s="8" t="s">
        <v>310</v>
      </c>
      <c r="L18" s="8"/>
      <c r="M18" s="8" t="s">
        <v>353</v>
      </c>
      <c r="N18" s="8" t="s">
        <v>751</v>
      </c>
      <c r="O18" s="8" t="s">
        <v>357</v>
      </c>
    </row>
    <row r="19" spans="2:17">
      <c r="B19" s="8">
        <v>11</v>
      </c>
      <c r="C19" s="8" t="s">
        <v>282</v>
      </c>
      <c r="D19" s="8" t="s">
        <v>329</v>
      </c>
      <c r="E19" s="8" t="s">
        <v>340</v>
      </c>
      <c r="F19" s="8" t="s">
        <v>285</v>
      </c>
      <c r="G19" s="8" t="s">
        <v>291</v>
      </c>
      <c r="H19" s="8" t="s">
        <v>292</v>
      </c>
      <c r="I19" s="8" t="s">
        <v>797</v>
      </c>
      <c r="J19" s="8" t="s">
        <v>302</v>
      </c>
      <c r="K19" s="8" t="s">
        <v>310</v>
      </c>
      <c r="L19" s="8"/>
      <c r="M19" s="8"/>
      <c r="N19" s="8"/>
      <c r="O19" s="8" t="s">
        <v>357</v>
      </c>
    </row>
    <row r="20" spans="2:17">
      <c r="B20" s="8">
        <v>12</v>
      </c>
      <c r="C20" s="8" t="s">
        <v>283</v>
      </c>
      <c r="D20" s="8" t="s">
        <v>380</v>
      </c>
      <c r="E20" s="8" t="s">
        <v>341</v>
      </c>
      <c r="F20" s="8" t="s">
        <v>285</v>
      </c>
      <c r="G20" s="8" t="s">
        <v>291</v>
      </c>
      <c r="H20" s="8" t="s">
        <v>298</v>
      </c>
      <c r="I20" s="8" t="s">
        <v>349</v>
      </c>
      <c r="J20" s="8" t="s">
        <v>35</v>
      </c>
      <c r="K20" s="8" t="s">
        <v>311</v>
      </c>
      <c r="L20" s="8"/>
      <c r="M20" s="8"/>
      <c r="N20" s="8"/>
      <c r="O20" s="8" t="s">
        <v>357</v>
      </c>
    </row>
    <row r="21" spans="2:17">
      <c r="B21" s="8">
        <v>13</v>
      </c>
      <c r="C21" s="8" t="s">
        <v>284</v>
      </c>
      <c r="D21" s="8" t="s">
        <v>332</v>
      </c>
      <c r="E21" s="8" t="s">
        <v>341</v>
      </c>
      <c r="F21" s="8" t="s">
        <v>285</v>
      </c>
      <c r="G21" s="8" t="s">
        <v>291</v>
      </c>
      <c r="H21" s="8" t="s">
        <v>295</v>
      </c>
      <c r="I21" s="8" t="s">
        <v>350</v>
      </c>
      <c r="J21" s="8" t="s">
        <v>295</v>
      </c>
      <c r="K21" s="8" t="s">
        <v>312</v>
      </c>
      <c r="L21" s="8"/>
      <c r="M21" s="8"/>
      <c r="N21" s="8"/>
      <c r="O21" s="8" t="s">
        <v>357</v>
      </c>
    </row>
    <row r="22" spans="2:17">
      <c r="B22" s="8">
        <v>14</v>
      </c>
      <c r="C22" s="8" t="s">
        <v>411</v>
      </c>
      <c r="D22" s="8" t="s">
        <v>338</v>
      </c>
      <c r="E22" s="8" t="s">
        <v>300</v>
      </c>
      <c r="F22" s="8" t="s">
        <v>285</v>
      </c>
      <c r="G22" s="8" t="s">
        <v>289</v>
      </c>
      <c r="H22" s="8" t="s">
        <v>343</v>
      </c>
      <c r="I22" s="8" t="s">
        <v>354</v>
      </c>
      <c r="J22" s="8" t="s">
        <v>304</v>
      </c>
      <c r="K22" s="8" t="s">
        <v>313</v>
      </c>
      <c r="L22" s="8"/>
      <c r="M22" s="8" t="s">
        <v>355</v>
      </c>
      <c r="N22" s="8" t="s">
        <v>356</v>
      </c>
      <c r="O22" s="8" t="s">
        <v>358</v>
      </c>
    </row>
    <row r="23" spans="2:17">
      <c r="B23" s="8">
        <v>15</v>
      </c>
      <c r="C23" s="8" t="s">
        <v>279</v>
      </c>
      <c r="D23" s="8" t="s">
        <v>334</v>
      </c>
      <c r="E23" s="8" t="s">
        <v>342</v>
      </c>
      <c r="F23" s="8" t="s">
        <v>285</v>
      </c>
      <c r="G23" s="8" t="s">
        <v>289</v>
      </c>
      <c r="H23" s="8" t="s">
        <v>290</v>
      </c>
      <c r="I23" s="8" t="s">
        <v>352</v>
      </c>
      <c r="J23" s="8" t="s">
        <v>290</v>
      </c>
      <c r="K23" s="8" t="s">
        <v>314</v>
      </c>
      <c r="L23" s="8"/>
      <c r="M23" s="8"/>
      <c r="N23" s="8"/>
      <c r="O23" s="8" t="s">
        <v>358</v>
      </c>
    </row>
    <row r="24" spans="2:17">
      <c r="B24" s="8">
        <v>16</v>
      </c>
      <c r="C24" s="8" t="s">
        <v>280</v>
      </c>
      <c r="D24" s="8" t="s">
        <v>336</v>
      </c>
      <c r="E24" s="8" t="s">
        <v>341</v>
      </c>
      <c r="F24" s="8" t="s">
        <v>285</v>
      </c>
      <c r="G24" s="8" t="s">
        <v>289</v>
      </c>
      <c r="H24" s="8" t="s">
        <v>297</v>
      </c>
      <c r="I24" s="8" t="s">
        <v>351</v>
      </c>
      <c r="J24" s="8" t="s">
        <v>301</v>
      </c>
      <c r="K24" s="8" t="s">
        <v>315</v>
      </c>
      <c r="L24" s="8"/>
      <c r="M24" s="8"/>
      <c r="N24" s="8"/>
      <c r="O24" s="8" t="s">
        <v>358</v>
      </c>
    </row>
    <row r="28" spans="2:17" ht="31">
      <c r="B28" s="49" t="s">
        <v>257</v>
      </c>
      <c r="C28" s="49"/>
      <c r="D28" s="47"/>
      <c r="E28" s="47"/>
      <c r="F28" s="47"/>
      <c r="G28" s="47"/>
      <c r="H28" s="47"/>
      <c r="I28" s="47"/>
      <c r="J28" s="47"/>
      <c r="K28" s="47"/>
      <c r="L28" s="76" t="s">
        <v>258</v>
      </c>
      <c r="M28" s="76"/>
      <c r="N28" s="75"/>
      <c r="O28" s="76" t="s">
        <v>259</v>
      </c>
      <c r="P28" s="17"/>
    </row>
    <row r="29" spans="2:17">
      <c r="L29" s="8" t="s">
        <v>260</v>
      </c>
      <c r="M29" s="8"/>
      <c r="O29" s="8" t="s">
        <v>3</v>
      </c>
      <c r="P29" s="8" t="s">
        <v>303</v>
      </c>
      <c r="Q29" s="11"/>
    </row>
    <row r="30" spans="2:17">
      <c r="L30" s="8" t="s">
        <v>261</v>
      </c>
      <c r="M30" s="8"/>
      <c r="O30" s="8" t="s">
        <v>299</v>
      </c>
      <c r="P30" s="8" t="s">
        <v>308</v>
      </c>
      <c r="Q30" s="11"/>
    </row>
    <row r="31" spans="2:17">
      <c r="L31" s="8" t="s">
        <v>263</v>
      </c>
      <c r="M31" s="8"/>
      <c r="O31" s="8" t="s">
        <v>300</v>
      </c>
      <c r="P31" s="8" t="s">
        <v>307</v>
      </c>
      <c r="Q31" s="11"/>
    </row>
    <row r="32" spans="2:17">
      <c r="L32" s="8" t="s">
        <v>262</v>
      </c>
      <c r="M32" s="8"/>
      <c r="O32" s="8" t="s">
        <v>293</v>
      </c>
      <c r="P32" s="8" t="s">
        <v>309</v>
      </c>
      <c r="Q32" s="11"/>
    </row>
    <row r="33" spans="15:17">
      <c r="O33" s="8" t="s">
        <v>302</v>
      </c>
      <c r="P33" s="8" t="s">
        <v>310</v>
      </c>
      <c r="Q33" s="11"/>
    </row>
    <row r="34" spans="15:17">
      <c r="O34" s="8" t="s">
        <v>35</v>
      </c>
      <c r="P34" s="8" t="s">
        <v>311</v>
      </c>
      <c r="Q34" s="11"/>
    </row>
    <row r="35" spans="15:17">
      <c r="O35" s="8" t="s">
        <v>295</v>
      </c>
      <c r="P35" s="8" t="s">
        <v>312</v>
      </c>
      <c r="Q35" s="11"/>
    </row>
    <row r="36" spans="15:17">
      <c r="O36" s="8" t="s">
        <v>304</v>
      </c>
      <c r="P36" s="8" t="s">
        <v>313</v>
      </c>
      <c r="Q36" s="11"/>
    </row>
    <row r="37" spans="15:17">
      <c r="O37" s="8" t="s">
        <v>290</v>
      </c>
      <c r="P37" s="8" t="s">
        <v>314</v>
      </c>
      <c r="Q37" s="11"/>
    </row>
    <row r="38" spans="15:17">
      <c r="O38" s="8" t="s">
        <v>301</v>
      </c>
      <c r="P38" s="8" t="s">
        <v>315</v>
      </c>
      <c r="Q38" s="11"/>
    </row>
  </sheetData>
  <mergeCells count="13">
    <mergeCell ref="D7:D8"/>
    <mergeCell ref="C7:C8"/>
    <mergeCell ref="B7:B8"/>
    <mergeCell ref="B2:D4"/>
    <mergeCell ref="F7:H7"/>
    <mergeCell ref="J7:J8"/>
    <mergeCell ref="I7:I8"/>
    <mergeCell ref="E7:E8"/>
    <mergeCell ref="O7:O8"/>
    <mergeCell ref="N7:N8"/>
    <mergeCell ref="M7:M8"/>
    <mergeCell ref="L7:L8"/>
    <mergeCell ref="K7:K8"/>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P87"/>
  <sheetViews>
    <sheetView topLeftCell="N18" zoomScale="125" workbookViewId="0">
      <selection activeCell="A5" sqref="A5:XFD5"/>
    </sheetView>
  </sheetViews>
  <sheetFormatPr baseColWidth="10" defaultRowHeight="20"/>
  <cols>
    <col min="1" max="1" width="3.42578125" customWidth="1"/>
    <col min="2" max="2" width="4.140625" customWidth="1"/>
    <col min="3" max="5" width="3.5703125" customWidth="1"/>
    <col min="6" max="6" width="14.140625" customWidth="1"/>
    <col min="9" max="9" width="13.85546875" bestFit="1" customWidth="1"/>
    <col min="11" max="11" width="14.7109375" bestFit="1" customWidth="1"/>
    <col min="12" max="12" width="26.28515625" customWidth="1"/>
  </cols>
  <sheetData>
    <row r="1" spans="2:16" ht="21" thickBot="1"/>
    <row r="2" spans="2:16" ht="20" customHeight="1">
      <c r="B2" s="237" t="s">
        <v>19</v>
      </c>
      <c r="C2" s="238"/>
      <c r="D2" s="238"/>
      <c r="E2" s="238"/>
      <c r="F2" s="239"/>
      <c r="G2" s="231" t="s">
        <v>244</v>
      </c>
      <c r="H2" s="232"/>
      <c r="I2" s="232"/>
      <c r="J2" s="233"/>
      <c r="K2" s="14" t="s">
        <v>20</v>
      </c>
      <c r="L2" s="136" t="s">
        <v>22</v>
      </c>
    </row>
    <row r="3" spans="2:16" ht="21" thickBot="1">
      <c r="B3" s="240"/>
      <c r="C3" s="241"/>
      <c r="D3" s="241"/>
      <c r="E3" s="241"/>
      <c r="F3" s="242"/>
      <c r="G3" s="234"/>
      <c r="H3" s="235"/>
      <c r="I3" s="235"/>
      <c r="J3" s="236"/>
      <c r="K3" s="15" t="s">
        <v>21</v>
      </c>
      <c r="L3" s="135">
        <v>44694</v>
      </c>
    </row>
    <row r="5" spans="2:16" ht="20" customHeight="1">
      <c r="B5" s="243" t="s">
        <v>645</v>
      </c>
      <c r="C5" s="243"/>
      <c r="D5" s="243"/>
      <c r="E5" s="243"/>
      <c r="F5" s="243"/>
      <c r="G5" s="243"/>
      <c r="N5" s="230" t="s">
        <v>146</v>
      </c>
      <c r="O5" s="230"/>
      <c r="P5" s="230"/>
    </row>
    <row r="6" spans="2:16" ht="20" customHeight="1">
      <c r="B6" s="243"/>
      <c r="C6" s="243"/>
      <c r="D6" s="243"/>
      <c r="E6" s="243"/>
      <c r="F6" s="243"/>
      <c r="G6" s="243"/>
      <c r="N6" s="230"/>
      <c r="O6" s="230"/>
      <c r="P6" s="230"/>
    </row>
    <row r="7" spans="2:16" ht="20" customHeight="1">
      <c r="B7" s="243"/>
      <c r="C7" s="243"/>
      <c r="D7" s="243"/>
      <c r="E7" s="243"/>
      <c r="F7" s="243"/>
      <c r="G7" s="243"/>
    </row>
    <row r="10" spans="2:16">
      <c r="B10" s="224" t="s">
        <v>75</v>
      </c>
      <c r="C10" s="225"/>
      <c r="D10" s="225"/>
      <c r="E10" s="225"/>
      <c r="F10" s="226"/>
    </row>
    <row r="11" spans="2:16">
      <c r="B11" s="21" t="s">
        <v>77</v>
      </c>
      <c r="C11" s="17" t="s">
        <v>98</v>
      </c>
      <c r="D11" s="17" t="s">
        <v>79</v>
      </c>
      <c r="E11" s="17" t="s">
        <v>81</v>
      </c>
      <c r="F11" s="17" t="s">
        <v>83</v>
      </c>
      <c r="G11" s="17" t="s">
        <v>85</v>
      </c>
      <c r="H11" s="17" t="s">
        <v>87</v>
      </c>
      <c r="I11" s="17" t="s">
        <v>89</v>
      </c>
      <c r="J11" s="17" t="s">
        <v>91</v>
      </c>
      <c r="K11" s="17" t="s">
        <v>93</v>
      </c>
      <c r="L11" s="17" t="s">
        <v>95</v>
      </c>
    </row>
    <row r="12" spans="2:16">
      <c r="B12" s="18">
        <v>1</v>
      </c>
      <c r="C12" s="8" t="s">
        <v>102</v>
      </c>
      <c r="D12" s="8"/>
      <c r="E12" s="8"/>
      <c r="F12" s="8" t="s">
        <v>67</v>
      </c>
      <c r="G12" s="8" t="s">
        <v>104</v>
      </c>
      <c r="H12" s="8">
        <v>11</v>
      </c>
      <c r="I12" s="8"/>
      <c r="J12" s="8" t="s">
        <v>102</v>
      </c>
      <c r="K12" s="8" t="s">
        <v>110</v>
      </c>
      <c r="L12" s="8" t="s">
        <v>100</v>
      </c>
    </row>
    <row r="13" spans="2:16">
      <c r="B13" s="18">
        <v>2</v>
      </c>
      <c r="C13" s="8"/>
      <c r="D13" s="8"/>
      <c r="E13" s="8"/>
      <c r="F13" s="8" t="s">
        <v>68</v>
      </c>
      <c r="G13" s="8" t="s">
        <v>107</v>
      </c>
      <c r="H13" s="8">
        <v>255</v>
      </c>
      <c r="I13" s="8"/>
      <c r="J13" s="8" t="s">
        <v>102</v>
      </c>
      <c r="K13" s="8" t="s">
        <v>83</v>
      </c>
      <c r="L13" s="8"/>
    </row>
    <row r="14" spans="2:16">
      <c r="B14" s="18">
        <v>3</v>
      </c>
      <c r="C14" s="8"/>
      <c r="D14" s="8" t="s">
        <v>102</v>
      </c>
      <c r="E14" s="8"/>
      <c r="F14" s="8" t="s">
        <v>71</v>
      </c>
      <c r="G14" s="8" t="s">
        <v>107</v>
      </c>
      <c r="H14" s="8">
        <v>255</v>
      </c>
      <c r="I14" s="8"/>
      <c r="J14" s="8" t="s">
        <v>102</v>
      </c>
      <c r="K14" s="8" t="s">
        <v>111</v>
      </c>
      <c r="L14" s="8"/>
    </row>
    <row r="15" spans="2:16">
      <c r="B15" s="18">
        <v>4</v>
      </c>
      <c r="C15" s="8"/>
      <c r="D15" s="8"/>
      <c r="E15" s="8"/>
      <c r="F15" s="8" t="s">
        <v>72</v>
      </c>
      <c r="G15" s="8" t="s">
        <v>107</v>
      </c>
      <c r="H15" s="8">
        <v>255</v>
      </c>
      <c r="I15" s="8"/>
      <c r="J15" s="8" t="s">
        <v>102</v>
      </c>
      <c r="K15" s="8" t="s">
        <v>112</v>
      </c>
      <c r="L15" s="8" t="s">
        <v>759</v>
      </c>
    </row>
    <row r="16" spans="2:16">
      <c r="B16" s="18">
        <v>5</v>
      </c>
      <c r="C16" s="8"/>
      <c r="D16" s="8"/>
      <c r="E16" s="8"/>
      <c r="F16" s="8" t="s">
        <v>69</v>
      </c>
      <c r="G16" s="8" t="s">
        <v>105</v>
      </c>
      <c r="H16" s="8">
        <v>4</v>
      </c>
      <c r="I16" s="8"/>
      <c r="J16" s="8" t="s">
        <v>102</v>
      </c>
      <c r="K16" s="8" t="s">
        <v>113</v>
      </c>
      <c r="L16" s="8" t="s">
        <v>743</v>
      </c>
    </row>
    <row r="17" spans="2:12">
      <c r="B17" s="18">
        <v>6</v>
      </c>
      <c r="C17" s="8"/>
      <c r="D17" s="8"/>
      <c r="E17" s="8"/>
      <c r="F17" s="8" t="s">
        <v>70</v>
      </c>
      <c r="G17" s="8" t="s">
        <v>106</v>
      </c>
      <c r="H17" s="8"/>
      <c r="I17" s="8"/>
      <c r="J17" s="8" t="s">
        <v>102</v>
      </c>
      <c r="K17" s="8" t="s">
        <v>114</v>
      </c>
      <c r="L17" s="8"/>
    </row>
    <row r="18" spans="2:12">
      <c r="B18" s="18">
        <v>7</v>
      </c>
      <c r="C18" s="8"/>
      <c r="D18" s="8"/>
      <c r="E18" s="8"/>
      <c r="F18" s="33" t="s">
        <v>459</v>
      </c>
      <c r="G18" s="8" t="s">
        <v>744</v>
      </c>
      <c r="H18" s="8"/>
      <c r="I18" s="8"/>
      <c r="J18" s="8" t="s">
        <v>102</v>
      </c>
      <c r="K18" s="8" t="s">
        <v>460</v>
      </c>
      <c r="L18" s="8"/>
    </row>
    <row r="19" spans="2:12">
      <c r="B19" s="18">
        <v>8</v>
      </c>
      <c r="C19" s="8"/>
      <c r="D19" s="8"/>
      <c r="E19" s="8"/>
      <c r="F19" s="8" t="s">
        <v>746</v>
      </c>
      <c r="G19" s="8" t="s">
        <v>744</v>
      </c>
      <c r="H19" s="8"/>
      <c r="I19" s="8"/>
      <c r="J19" s="8" t="s">
        <v>102</v>
      </c>
      <c r="K19" s="8" t="s">
        <v>464</v>
      </c>
      <c r="L19" s="8" t="s">
        <v>793</v>
      </c>
    </row>
    <row r="20" spans="2:12" ht="21">
      <c r="B20" s="18">
        <v>9</v>
      </c>
      <c r="C20" s="8"/>
      <c r="D20" s="8"/>
      <c r="E20" s="8"/>
      <c r="F20" s="8" t="s">
        <v>399</v>
      </c>
      <c r="G20" s="8" t="s">
        <v>105</v>
      </c>
      <c r="H20" s="8">
        <v>4</v>
      </c>
      <c r="I20" s="8"/>
      <c r="J20" s="8" t="s">
        <v>102</v>
      </c>
      <c r="K20" s="8" t="s">
        <v>400</v>
      </c>
      <c r="L20" s="85" t="s">
        <v>760</v>
      </c>
    </row>
    <row r="21" spans="2:12">
      <c r="B21" s="18">
        <v>10</v>
      </c>
      <c r="C21" s="60"/>
      <c r="D21" s="60"/>
      <c r="E21" s="60"/>
      <c r="F21" s="60" t="s">
        <v>108</v>
      </c>
      <c r="G21" s="60" t="s">
        <v>105</v>
      </c>
      <c r="H21">
        <v>4</v>
      </c>
      <c r="I21" s="60">
        <v>3</v>
      </c>
      <c r="J21" s="60" t="s">
        <v>102</v>
      </c>
      <c r="K21" s="60" t="s">
        <v>115</v>
      </c>
      <c r="L21" s="60" t="s">
        <v>761</v>
      </c>
    </row>
    <row r="22" spans="2:12">
      <c r="B22" s="18">
        <v>11</v>
      </c>
      <c r="C22" s="8"/>
      <c r="D22" s="8"/>
      <c r="E22" s="8"/>
      <c r="F22" s="8" t="s">
        <v>73</v>
      </c>
      <c r="G22" s="8" t="s">
        <v>106</v>
      </c>
      <c r="H22" s="8"/>
      <c r="I22" s="8"/>
      <c r="J22" s="8"/>
      <c r="K22" s="8" t="s">
        <v>116</v>
      </c>
      <c r="L22" s="8" t="s">
        <v>96</v>
      </c>
    </row>
    <row r="23" spans="2:12">
      <c r="B23" s="18">
        <v>12</v>
      </c>
      <c r="C23" s="8"/>
      <c r="D23" s="8"/>
      <c r="E23" s="8"/>
      <c r="F23" s="8" t="s">
        <v>74</v>
      </c>
      <c r="G23" s="8" t="s">
        <v>106</v>
      </c>
      <c r="H23" s="8"/>
      <c r="I23" s="8"/>
      <c r="J23" s="8"/>
      <c r="K23" s="8" t="s">
        <v>117</v>
      </c>
      <c r="L23" s="8" t="s">
        <v>96</v>
      </c>
    </row>
    <row r="25" spans="2:12">
      <c r="B25" s="224" t="s">
        <v>762</v>
      </c>
      <c r="C25" s="225"/>
      <c r="D25" s="225"/>
      <c r="E25" s="225"/>
      <c r="F25" s="226"/>
    </row>
    <row r="26" spans="2:12">
      <c r="B26" s="131" t="s">
        <v>77</v>
      </c>
      <c r="C26" s="17" t="s">
        <v>98</v>
      </c>
      <c r="D26" s="17" t="s">
        <v>79</v>
      </c>
      <c r="E26" s="17" t="s">
        <v>81</v>
      </c>
      <c r="F26" s="17" t="s">
        <v>83</v>
      </c>
      <c r="G26" s="17" t="s">
        <v>85</v>
      </c>
      <c r="H26" s="17" t="s">
        <v>87</v>
      </c>
      <c r="I26" s="17" t="s">
        <v>89</v>
      </c>
      <c r="J26" s="17" t="s">
        <v>91</v>
      </c>
      <c r="K26" s="17" t="s">
        <v>93</v>
      </c>
      <c r="L26" s="17" t="s">
        <v>95</v>
      </c>
    </row>
    <row r="27" spans="2:12">
      <c r="B27" s="18">
        <v>1</v>
      </c>
      <c r="C27" s="8"/>
      <c r="D27" s="8"/>
      <c r="E27" s="8"/>
      <c r="F27" s="8" t="s">
        <v>71</v>
      </c>
      <c r="G27" s="8" t="s">
        <v>125</v>
      </c>
      <c r="H27" s="8">
        <v>255</v>
      </c>
      <c r="I27" s="8"/>
      <c r="J27" s="8" t="s">
        <v>102</v>
      </c>
      <c r="K27" s="8" t="s">
        <v>111</v>
      </c>
      <c r="L27" s="8"/>
    </row>
    <row r="28" spans="2:12">
      <c r="B28" s="18">
        <v>2</v>
      </c>
      <c r="C28" s="8"/>
      <c r="D28" s="8"/>
      <c r="E28" s="8"/>
      <c r="F28" s="8" t="s">
        <v>763</v>
      </c>
      <c r="G28" s="8" t="s">
        <v>125</v>
      </c>
      <c r="H28" s="8">
        <v>255</v>
      </c>
      <c r="I28" s="8"/>
      <c r="J28" s="8" t="s">
        <v>102</v>
      </c>
      <c r="K28" s="8" t="s">
        <v>764</v>
      </c>
      <c r="L28" s="8"/>
    </row>
    <row r="29" spans="2:12">
      <c r="B29" s="18">
        <v>3</v>
      </c>
      <c r="C29" s="8"/>
      <c r="D29" s="8"/>
      <c r="E29" s="8"/>
      <c r="F29" s="8" t="s">
        <v>73</v>
      </c>
      <c r="G29" s="8" t="s">
        <v>106</v>
      </c>
      <c r="H29" s="8"/>
      <c r="I29" s="8"/>
      <c r="J29" s="8"/>
      <c r="K29" s="8" t="s">
        <v>116</v>
      </c>
      <c r="L29" s="8" t="s">
        <v>96</v>
      </c>
    </row>
    <row r="32" spans="2:12">
      <c r="B32" s="224" t="s">
        <v>118</v>
      </c>
      <c r="C32" s="225"/>
      <c r="D32" s="225"/>
      <c r="E32" s="225"/>
      <c r="F32" s="226"/>
    </row>
    <row r="33" spans="2:12">
      <c r="B33" s="21" t="s">
        <v>77</v>
      </c>
      <c r="C33" s="17" t="s">
        <v>98</v>
      </c>
      <c r="D33" s="17" t="s">
        <v>79</v>
      </c>
      <c r="E33" s="17" t="s">
        <v>81</v>
      </c>
      <c r="F33" s="17" t="s">
        <v>83</v>
      </c>
      <c r="G33" s="17" t="s">
        <v>85</v>
      </c>
      <c r="H33" s="17" t="s">
        <v>87</v>
      </c>
      <c r="I33" s="17" t="s">
        <v>89</v>
      </c>
      <c r="J33" s="17" t="s">
        <v>91</v>
      </c>
      <c r="K33" s="17" t="s">
        <v>93</v>
      </c>
      <c r="L33" s="17" t="s">
        <v>95</v>
      </c>
    </row>
    <row r="34" spans="2:12">
      <c r="B34" s="18">
        <v>1</v>
      </c>
      <c r="C34" s="8" t="s">
        <v>102</v>
      </c>
      <c r="D34" s="8"/>
      <c r="E34" s="8"/>
      <c r="F34" s="8" t="s">
        <v>67</v>
      </c>
      <c r="G34" s="8" t="s">
        <v>104</v>
      </c>
      <c r="H34" s="8">
        <v>11</v>
      </c>
      <c r="I34" s="8"/>
      <c r="J34" s="8" t="s">
        <v>102</v>
      </c>
      <c r="K34" s="8" t="s">
        <v>110</v>
      </c>
      <c r="L34" s="8" t="s">
        <v>100</v>
      </c>
    </row>
    <row r="35" spans="2:12">
      <c r="B35" s="18">
        <v>2</v>
      </c>
      <c r="C35" s="8"/>
      <c r="D35" s="8"/>
      <c r="E35" s="8"/>
      <c r="F35" s="8" t="s">
        <v>68</v>
      </c>
      <c r="G35" s="8" t="s">
        <v>125</v>
      </c>
      <c r="H35" s="8">
        <v>255</v>
      </c>
      <c r="I35" s="8"/>
      <c r="J35" s="8" t="s">
        <v>102</v>
      </c>
      <c r="K35" s="8" t="s">
        <v>83</v>
      </c>
      <c r="L35" s="8"/>
    </row>
    <row r="36" spans="2:12">
      <c r="B36" s="18">
        <v>3</v>
      </c>
      <c r="C36" s="8"/>
      <c r="D36" s="8"/>
      <c r="E36" s="8"/>
      <c r="F36" s="8" t="s">
        <v>119</v>
      </c>
      <c r="G36" s="8" t="s">
        <v>105</v>
      </c>
      <c r="H36" s="8">
        <v>4</v>
      </c>
      <c r="I36" s="8"/>
      <c r="J36" s="8" t="s">
        <v>102</v>
      </c>
      <c r="K36" s="8" t="s">
        <v>127</v>
      </c>
      <c r="L36" s="8" t="s">
        <v>133</v>
      </c>
    </row>
    <row r="37" spans="2:12">
      <c r="B37" s="18">
        <v>4</v>
      </c>
      <c r="C37" s="8"/>
      <c r="D37" s="8"/>
      <c r="E37" s="8"/>
      <c r="F37" s="8" t="s">
        <v>120</v>
      </c>
      <c r="G37" s="8" t="s">
        <v>105</v>
      </c>
      <c r="H37" s="8">
        <v>4</v>
      </c>
      <c r="I37" s="8"/>
      <c r="J37" s="8" t="s">
        <v>102</v>
      </c>
      <c r="K37" s="8" t="s">
        <v>128</v>
      </c>
      <c r="L37" s="8" t="s">
        <v>133</v>
      </c>
    </row>
    <row r="38" spans="2:12">
      <c r="B38" s="18">
        <v>5</v>
      </c>
      <c r="C38" s="8"/>
      <c r="D38" s="8"/>
      <c r="E38" s="8"/>
      <c r="F38" s="8" t="s">
        <v>121</v>
      </c>
      <c r="G38" s="8" t="s">
        <v>105</v>
      </c>
      <c r="H38" s="8">
        <v>4</v>
      </c>
      <c r="I38" s="8"/>
      <c r="J38" s="8" t="s">
        <v>102</v>
      </c>
      <c r="K38" s="8" t="s">
        <v>129</v>
      </c>
      <c r="L38" s="8" t="s">
        <v>133</v>
      </c>
    </row>
    <row r="39" spans="2:12">
      <c r="B39" s="18">
        <v>6</v>
      </c>
      <c r="C39" s="8"/>
      <c r="D39" s="8"/>
      <c r="E39" s="8"/>
      <c r="F39" s="8" t="s">
        <v>122</v>
      </c>
      <c r="G39" s="8" t="s">
        <v>125</v>
      </c>
      <c r="H39" s="8">
        <v>255</v>
      </c>
      <c r="I39" s="8" t="s">
        <v>747</v>
      </c>
      <c r="J39" s="8" t="s">
        <v>102</v>
      </c>
      <c r="K39" s="8" t="s">
        <v>130</v>
      </c>
      <c r="L39" s="8"/>
    </row>
    <row r="40" spans="2:12">
      <c r="B40" s="18">
        <v>7</v>
      </c>
      <c r="C40" s="8"/>
      <c r="D40" s="8"/>
      <c r="E40" s="8"/>
      <c r="F40" s="8" t="s">
        <v>123</v>
      </c>
      <c r="G40" s="8" t="s">
        <v>104</v>
      </c>
      <c r="H40" s="8">
        <v>11</v>
      </c>
      <c r="I40" s="8"/>
      <c r="J40" s="8" t="s">
        <v>102</v>
      </c>
      <c r="K40" s="8" t="s">
        <v>131</v>
      </c>
      <c r="L40" s="8" t="s">
        <v>794</v>
      </c>
    </row>
    <row r="41" spans="2:12">
      <c r="B41" s="18">
        <v>8</v>
      </c>
      <c r="C41" s="8"/>
      <c r="D41" s="8"/>
      <c r="E41" s="8"/>
      <c r="F41" s="8" t="s">
        <v>124</v>
      </c>
      <c r="G41" s="8" t="s">
        <v>125</v>
      </c>
      <c r="H41" s="8">
        <v>255</v>
      </c>
      <c r="I41" s="8"/>
      <c r="J41" s="8" t="s">
        <v>102</v>
      </c>
      <c r="K41" s="8" t="s">
        <v>126</v>
      </c>
      <c r="L41" s="8" t="s">
        <v>126</v>
      </c>
    </row>
    <row r="42" spans="2:12">
      <c r="B42" s="18">
        <v>9</v>
      </c>
      <c r="C42" s="8"/>
      <c r="D42" s="8"/>
      <c r="E42" s="8" t="s">
        <v>102</v>
      </c>
      <c r="F42" s="33" t="s">
        <v>195</v>
      </c>
      <c r="G42" s="33" t="s">
        <v>104</v>
      </c>
      <c r="H42" s="33">
        <v>11</v>
      </c>
      <c r="I42" s="8"/>
      <c r="J42" s="33" t="s">
        <v>102</v>
      </c>
      <c r="K42" s="8" t="s">
        <v>792</v>
      </c>
      <c r="L42" s="8"/>
    </row>
    <row r="43" spans="2:12">
      <c r="B43" s="18">
        <v>10</v>
      </c>
      <c r="C43" s="8"/>
      <c r="D43" s="8"/>
      <c r="E43" s="8"/>
      <c r="F43" s="8" t="s">
        <v>73</v>
      </c>
      <c r="G43" s="8" t="s">
        <v>106</v>
      </c>
      <c r="H43" s="8"/>
      <c r="I43" s="8"/>
      <c r="J43" s="8"/>
      <c r="K43" s="8" t="s">
        <v>116</v>
      </c>
      <c r="L43" s="8" t="s">
        <v>96</v>
      </c>
    </row>
    <row r="44" spans="2:12">
      <c r="B44" s="18">
        <v>11</v>
      </c>
      <c r="C44" s="8"/>
      <c r="D44" s="8"/>
      <c r="E44" s="8"/>
      <c r="F44" s="8" t="s">
        <v>74</v>
      </c>
      <c r="G44" s="8" t="s">
        <v>106</v>
      </c>
      <c r="H44" s="8"/>
      <c r="I44" s="8"/>
      <c r="J44" s="8"/>
      <c r="K44" s="8" t="s">
        <v>117</v>
      </c>
      <c r="L44" s="8" t="s">
        <v>96</v>
      </c>
    </row>
    <row r="46" spans="2:12">
      <c r="B46" s="227" t="s">
        <v>245</v>
      </c>
      <c r="C46" s="228"/>
      <c r="D46" s="228"/>
      <c r="E46" s="228"/>
      <c r="F46" s="229"/>
      <c r="G46" s="27"/>
      <c r="H46" s="27"/>
      <c r="I46" s="27"/>
      <c r="J46" s="27"/>
      <c r="K46" s="27"/>
      <c r="L46" s="27"/>
    </row>
    <row r="47" spans="2:12">
      <c r="B47" s="28" t="s">
        <v>76</v>
      </c>
      <c r="C47" s="29" t="s">
        <v>97</v>
      </c>
      <c r="D47" s="29" t="s">
        <v>78</v>
      </c>
      <c r="E47" s="30" t="s">
        <v>80</v>
      </c>
      <c r="F47" s="30" t="s">
        <v>82</v>
      </c>
      <c r="G47" s="30" t="s">
        <v>84</v>
      </c>
      <c r="H47" s="30" t="s">
        <v>86</v>
      </c>
      <c r="I47" s="30" t="s">
        <v>88</v>
      </c>
      <c r="J47" s="30" t="s">
        <v>90</v>
      </c>
      <c r="K47" s="30" t="s">
        <v>92</v>
      </c>
      <c r="L47" s="30" t="s">
        <v>94</v>
      </c>
    </row>
    <row r="48" spans="2:12">
      <c r="B48" s="31">
        <v>1</v>
      </c>
      <c r="C48" s="32" t="s">
        <v>101</v>
      </c>
      <c r="D48" s="32"/>
      <c r="E48" s="32"/>
      <c r="F48" s="32" t="s">
        <v>66</v>
      </c>
      <c r="G48" s="32" t="s">
        <v>103</v>
      </c>
      <c r="H48" s="32">
        <v>11</v>
      </c>
      <c r="I48" s="32"/>
      <c r="J48" s="32" t="s">
        <v>101</v>
      </c>
      <c r="K48" s="32" t="s">
        <v>109</v>
      </c>
      <c r="L48" s="32" t="s">
        <v>99</v>
      </c>
    </row>
    <row r="49" spans="2:12">
      <c r="B49" s="31">
        <v>2</v>
      </c>
      <c r="C49" s="32"/>
      <c r="D49" s="32"/>
      <c r="E49" s="32"/>
      <c r="F49" s="32" t="s">
        <v>132</v>
      </c>
      <c r="G49" s="8" t="s">
        <v>125</v>
      </c>
      <c r="H49" s="8">
        <v>255</v>
      </c>
      <c r="I49" s="32"/>
      <c r="J49" s="32" t="s">
        <v>101</v>
      </c>
      <c r="K49" s="32" t="s">
        <v>194</v>
      </c>
      <c r="L49" s="32"/>
    </row>
    <row r="51" spans="2:12">
      <c r="B51" s="224" t="s">
        <v>140</v>
      </c>
      <c r="C51" s="225"/>
      <c r="D51" s="225"/>
      <c r="E51" s="225"/>
      <c r="F51" s="226"/>
    </row>
    <row r="52" spans="2:12">
      <c r="B52" s="21" t="s">
        <v>77</v>
      </c>
      <c r="C52" s="17" t="s">
        <v>98</v>
      </c>
      <c r="D52" s="17" t="s">
        <v>79</v>
      </c>
      <c r="E52" s="17" t="s">
        <v>81</v>
      </c>
      <c r="F52" s="17" t="s">
        <v>83</v>
      </c>
      <c r="G52" s="17" t="s">
        <v>85</v>
      </c>
      <c r="H52" s="17" t="s">
        <v>87</v>
      </c>
      <c r="I52" s="17" t="s">
        <v>89</v>
      </c>
      <c r="J52" s="17" t="s">
        <v>91</v>
      </c>
      <c r="K52" s="17" t="s">
        <v>93</v>
      </c>
      <c r="L52" s="17" t="s">
        <v>95</v>
      </c>
    </row>
    <row r="53" spans="2:12">
      <c r="B53" s="18">
        <v>1</v>
      </c>
      <c r="C53" s="8" t="s">
        <v>102</v>
      </c>
      <c r="D53" s="8"/>
      <c r="E53" s="8"/>
      <c r="F53" s="8" t="s">
        <v>67</v>
      </c>
      <c r="G53" s="8" t="s">
        <v>104</v>
      </c>
      <c r="H53" s="8">
        <v>11</v>
      </c>
      <c r="I53" s="8"/>
      <c r="J53" s="8" t="s">
        <v>102</v>
      </c>
      <c r="K53" s="8" t="s">
        <v>110</v>
      </c>
      <c r="L53" s="8" t="s">
        <v>100</v>
      </c>
    </row>
    <row r="54" spans="2:12">
      <c r="B54" s="18">
        <v>2</v>
      </c>
      <c r="C54" s="8"/>
      <c r="D54" s="8"/>
      <c r="E54" s="8"/>
      <c r="F54" s="8" t="s">
        <v>68</v>
      </c>
      <c r="G54" s="8" t="s">
        <v>125</v>
      </c>
      <c r="H54" s="8">
        <v>255</v>
      </c>
      <c r="I54" s="8"/>
      <c r="J54" s="8" t="s">
        <v>102</v>
      </c>
      <c r="K54" s="8" t="s">
        <v>83</v>
      </c>
      <c r="L54" s="8"/>
    </row>
    <row r="55" spans="2:12">
      <c r="B55" s="18">
        <v>3</v>
      </c>
      <c r="C55" s="8"/>
      <c r="D55" s="8"/>
      <c r="E55" s="8"/>
      <c r="F55" s="8" t="s">
        <v>122</v>
      </c>
      <c r="G55" s="8" t="s">
        <v>125</v>
      </c>
      <c r="H55" s="8">
        <v>255</v>
      </c>
      <c r="I55" s="8" t="s">
        <v>747</v>
      </c>
      <c r="J55" s="8" t="s">
        <v>102</v>
      </c>
      <c r="K55" s="8" t="s">
        <v>130</v>
      </c>
      <c r="L55" s="8"/>
    </row>
    <row r="56" spans="2:12">
      <c r="B56" s="18">
        <v>4</v>
      </c>
      <c r="C56" s="8"/>
      <c r="D56" s="8"/>
      <c r="E56" s="8"/>
      <c r="F56" s="8" t="s">
        <v>141</v>
      </c>
      <c r="G56" s="8" t="s">
        <v>125</v>
      </c>
      <c r="H56" s="8">
        <v>255</v>
      </c>
      <c r="I56" s="8"/>
      <c r="J56" s="8"/>
      <c r="K56" s="8" t="s">
        <v>142</v>
      </c>
      <c r="L56" s="8"/>
    </row>
    <row r="57" spans="2:12">
      <c r="B57" s="18">
        <v>5</v>
      </c>
      <c r="C57" s="8"/>
      <c r="D57" s="8"/>
      <c r="E57" s="8" t="s">
        <v>102</v>
      </c>
      <c r="F57" s="8" t="s">
        <v>134</v>
      </c>
      <c r="G57" s="8" t="s">
        <v>104</v>
      </c>
      <c r="H57" s="8">
        <v>11</v>
      </c>
      <c r="I57" s="8"/>
      <c r="J57" s="8" t="s">
        <v>102</v>
      </c>
      <c r="K57" s="8" t="s">
        <v>137</v>
      </c>
      <c r="L57" s="8"/>
    </row>
    <row r="58" spans="2:12">
      <c r="B58" s="18">
        <v>6</v>
      </c>
      <c r="C58" s="8"/>
      <c r="D58" s="8"/>
      <c r="E58" s="8"/>
      <c r="F58" s="33" t="s">
        <v>787</v>
      </c>
      <c r="G58" s="33" t="s">
        <v>105</v>
      </c>
      <c r="H58" s="8">
        <v>4</v>
      </c>
      <c r="I58" s="8">
        <v>0</v>
      </c>
      <c r="J58" s="8" t="s">
        <v>102</v>
      </c>
      <c r="K58" s="8" t="s">
        <v>788</v>
      </c>
      <c r="L58" s="8" t="s">
        <v>795</v>
      </c>
    </row>
    <row r="59" spans="2:12">
      <c r="B59" s="18">
        <v>7</v>
      </c>
      <c r="C59" s="8"/>
      <c r="D59" s="8"/>
      <c r="E59" s="8"/>
      <c r="F59" s="8" t="s">
        <v>73</v>
      </c>
      <c r="G59" s="8" t="s">
        <v>106</v>
      </c>
      <c r="H59" s="8"/>
      <c r="I59" s="8"/>
      <c r="J59" s="8"/>
      <c r="K59" s="8" t="s">
        <v>116</v>
      </c>
      <c r="L59" s="8" t="s">
        <v>96</v>
      </c>
    </row>
    <row r="60" spans="2:12">
      <c r="B60" s="18">
        <v>8</v>
      </c>
      <c r="C60" s="8"/>
      <c r="D60" s="8"/>
      <c r="E60" s="8"/>
      <c r="F60" s="8" t="s">
        <v>74</v>
      </c>
      <c r="G60" s="8" t="s">
        <v>106</v>
      </c>
      <c r="H60" s="8"/>
      <c r="I60" s="8"/>
      <c r="J60" s="8"/>
      <c r="K60" s="8" t="s">
        <v>117</v>
      </c>
      <c r="L60" s="8" t="s">
        <v>96</v>
      </c>
    </row>
    <row r="62" spans="2:12">
      <c r="B62" s="144" t="s">
        <v>143</v>
      </c>
      <c r="C62" s="129"/>
      <c r="D62" s="129"/>
      <c r="E62" s="129"/>
      <c r="F62" s="130"/>
    </row>
    <row r="63" spans="2:12">
      <c r="B63" s="131" t="s">
        <v>77</v>
      </c>
      <c r="C63" s="17" t="s">
        <v>98</v>
      </c>
      <c r="D63" s="17" t="s">
        <v>79</v>
      </c>
      <c r="E63" s="17" t="s">
        <v>81</v>
      </c>
      <c r="F63" s="17" t="s">
        <v>83</v>
      </c>
      <c r="G63" s="17" t="s">
        <v>85</v>
      </c>
      <c r="H63" s="17" t="s">
        <v>87</v>
      </c>
      <c r="I63" s="17" t="s">
        <v>89</v>
      </c>
      <c r="J63" s="17" t="s">
        <v>91</v>
      </c>
      <c r="K63" s="17" t="s">
        <v>93</v>
      </c>
      <c r="L63" s="17" t="s">
        <v>95</v>
      </c>
    </row>
    <row r="64" spans="2:12">
      <c r="B64" s="18">
        <v>1</v>
      </c>
      <c r="C64" s="8" t="s">
        <v>102</v>
      </c>
      <c r="D64" s="8"/>
      <c r="E64" s="8"/>
      <c r="F64" s="8" t="s">
        <v>67</v>
      </c>
      <c r="G64" s="8" t="s">
        <v>104</v>
      </c>
      <c r="H64" s="8">
        <v>11</v>
      </c>
      <c r="I64" s="8"/>
      <c r="J64" s="8" t="s">
        <v>102</v>
      </c>
      <c r="K64" s="8" t="s">
        <v>110</v>
      </c>
      <c r="L64" s="8" t="s">
        <v>100</v>
      </c>
    </row>
    <row r="65" spans="2:12">
      <c r="B65" s="18">
        <v>2</v>
      </c>
      <c r="C65" s="8"/>
      <c r="D65" s="8"/>
      <c r="E65" s="8"/>
      <c r="F65" s="8" t="s">
        <v>145</v>
      </c>
      <c r="G65" s="8" t="s">
        <v>104</v>
      </c>
      <c r="H65" s="8">
        <v>11</v>
      </c>
      <c r="I65" s="8"/>
      <c r="J65" s="8" t="s">
        <v>102</v>
      </c>
      <c r="K65" s="8" t="s">
        <v>789</v>
      </c>
      <c r="L65" s="8" t="s">
        <v>790</v>
      </c>
    </row>
    <row r="66" spans="2:12">
      <c r="B66" s="18">
        <v>3</v>
      </c>
      <c r="C66" s="8"/>
      <c r="D66" s="8"/>
      <c r="E66" s="8" t="s">
        <v>102</v>
      </c>
      <c r="F66" s="8" t="s">
        <v>135</v>
      </c>
      <c r="G66" s="8" t="s">
        <v>104</v>
      </c>
      <c r="H66" s="8">
        <v>11</v>
      </c>
      <c r="I66" s="8"/>
      <c r="J66" s="8" t="s">
        <v>102</v>
      </c>
      <c r="K66" s="8" t="s">
        <v>138</v>
      </c>
      <c r="L66" s="8"/>
    </row>
    <row r="67" spans="2:12">
      <c r="B67" s="18">
        <v>4</v>
      </c>
      <c r="C67" s="8"/>
      <c r="D67" s="8"/>
      <c r="E67" s="8" t="s">
        <v>102</v>
      </c>
      <c r="F67" s="8" t="s">
        <v>136</v>
      </c>
      <c r="G67" s="8" t="s">
        <v>104</v>
      </c>
      <c r="H67" s="8">
        <v>11</v>
      </c>
      <c r="I67" s="8"/>
      <c r="J67" s="8" t="s">
        <v>102</v>
      </c>
      <c r="K67" s="8" t="s">
        <v>139</v>
      </c>
      <c r="L67" s="8"/>
    </row>
    <row r="68" spans="2:12">
      <c r="B68" s="18">
        <v>5</v>
      </c>
      <c r="C68" s="8"/>
      <c r="D68" s="8"/>
      <c r="E68" s="8"/>
      <c r="F68" s="8" t="s">
        <v>73</v>
      </c>
      <c r="G68" s="8" t="s">
        <v>106</v>
      </c>
      <c r="H68" s="8"/>
      <c r="I68" s="8"/>
      <c r="J68" s="8"/>
      <c r="K68" s="8" t="s">
        <v>116</v>
      </c>
      <c r="L68" s="8" t="s">
        <v>96</v>
      </c>
    </row>
    <row r="69" spans="2:12">
      <c r="B69" s="18">
        <v>6</v>
      </c>
      <c r="C69" s="8"/>
      <c r="D69" s="8"/>
      <c r="E69" s="8"/>
      <c r="F69" s="8" t="s">
        <v>74</v>
      </c>
      <c r="G69" s="8" t="s">
        <v>106</v>
      </c>
      <c r="H69" s="8"/>
      <c r="I69" s="8"/>
      <c r="J69" s="8"/>
      <c r="K69" s="8" t="s">
        <v>117</v>
      </c>
      <c r="L69" s="8" t="s">
        <v>96</v>
      </c>
    </row>
    <row r="71" spans="2:12">
      <c r="B71" s="144" t="s">
        <v>144</v>
      </c>
      <c r="C71" s="129"/>
      <c r="D71" s="129"/>
      <c r="E71" s="129"/>
      <c r="F71" s="130"/>
    </row>
    <row r="72" spans="2:12">
      <c r="B72" s="131" t="s">
        <v>77</v>
      </c>
      <c r="C72" s="17" t="s">
        <v>98</v>
      </c>
      <c r="D72" s="17" t="s">
        <v>79</v>
      </c>
      <c r="E72" s="17" t="s">
        <v>81</v>
      </c>
      <c r="F72" s="17" t="s">
        <v>83</v>
      </c>
      <c r="G72" s="17" t="s">
        <v>85</v>
      </c>
      <c r="H72" s="17" t="s">
        <v>87</v>
      </c>
      <c r="I72" s="17" t="s">
        <v>89</v>
      </c>
      <c r="J72" s="17" t="s">
        <v>91</v>
      </c>
      <c r="K72" s="17" t="s">
        <v>93</v>
      </c>
      <c r="L72" s="17" t="s">
        <v>95</v>
      </c>
    </row>
    <row r="73" spans="2:12">
      <c r="B73" s="18">
        <v>1</v>
      </c>
      <c r="C73" s="8" t="s">
        <v>102</v>
      </c>
      <c r="D73" s="8"/>
      <c r="E73" s="8"/>
      <c r="F73" s="8" t="s">
        <v>67</v>
      </c>
      <c r="G73" s="8" t="s">
        <v>104</v>
      </c>
      <c r="H73" s="8">
        <v>11</v>
      </c>
      <c r="I73" s="8"/>
      <c r="J73" s="8" t="s">
        <v>102</v>
      </c>
      <c r="K73" s="8" t="s">
        <v>110</v>
      </c>
      <c r="L73" s="8" t="s">
        <v>100</v>
      </c>
    </row>
    <row r="74" spans="2:12">
      <c r="B74" s="18">
        <v>2</v>
      </c>
      <c r="C74" s="8"/>
      <c r="D74" s="8"/>
      <c r="E74" s="8" t="s">
        <v>102</v>
      </c>
      <c r="F74" s="8" t="s">
        <v>134</v>
      </c>
      <c r="G74" s="8" t="s">
        <v>104</v>
      </c>
      <c r="H74" s="8">
        <v>11</v>
      </c>
      <c r="I74" s="8"/>
      <c r="J74" s="8" t="s">
        <v>102</v>
      </c>
      <c r="K74" s="8" t="s">
        <v>137</v>
      </c>
      <c r="L74" s="8"/>
    </row>
    <row r="75" spans="2:12">
      <c r="B75" s="18">
        <v>3</v>
      </c>
      <c r="C75" s="8"/>
      <c r="D75" s="8"/>
      <c r="E75" s="8" t="s">
        <v>102</v>
      </c>
      <c r="F75" s="8" t="s">
        <v>136</v>
      </c>
      <c r="G75" s="8" t="s">
        <v>104</v>
      </c>
      <c r="H75" s="8">
        <v>11</v>
      </c>
      <c r="I75" s="8"/>
      <c r="J75" s="8" t="s">
        <v>102</v>
      </c>
      <c r="K75" s="8" t="s">
        <v>139</v>
      </c>
      <c r="L75" s="8"/>
    </row>
    <row r="76" spans="2:12">
      <c r="B76" s="18">
        <v>4</v>
      </c>
      <c r="C76" s="8"/>
      <c r="D76" s="8"/>
      <c r="E76" s="8"/>
      <c r="F76" s="8" t="s">
        <v>73</v>
      </c>
      <c r="G76" s="8" t="s">
        <v>106</v>
      </c>
      <c r="H76" s="8"/>
      <c r="I76" s="8"/>
      <c r="J76" s="8"/>
      <c r="K76" s="8" t="s">
        <v>116</v>
      </c>
      <c r="L76" s="8" t="s">
        <v>96</v>
      </c>
    </row>
    <row r="77" spans="2:12">
      <c r="B77" s="18">
        <v>5</v>
      </c>
      <c r="C77" s="8"/>
      <c r="D77" s="8"/>
      <c r="E77" s="8"/>
      <c r="F77" s="8" t="s">
        <v>74</v>
      </c>
      <c r="G77" s="8" t="s">
        <v>106</v>
      </c>
      <c r="H77" s="8"/>
      <c r="I77" s="8"/>
      <c r="J77" s="8"/>
      <c r="K77" s="8" t="s">
        <v>117</v>
      </c>
      <c r="L77" s="8" t="s">
        <v>96</v>
      </c>
    </row>
    <row r="80" spans="2:12">
      <c r="B80" s="144" t="s">
        <v>791</v>
      </c>
      <c r="C80" s="129"/>
      <c r="D80" s="129"/>
      <c r="E80" s="129"/>
      <c r="F80" s="130"/>
    </row>
    <row r="81" spans="2:12">
      <c r="B81" s="131" t="s">
        <v>77</v>
      </c>
      <c r="C81" s="17" t="s">
        <v>98</v>
      </c>
      <c r="D81" s="17" t="s">
        <v>79</v>
      </c>
      <c r="E81" s="17" t="s">
        <v>81</v>
      </c>
      <c r="F81" s="17" t="s">
        <v>83</v>
      </c>
      <c r="G81" s="17" t="s">
        <v>85</v>
      </c>
      <c r="H81" s="17" t="s">
        <v>87</v>
      </c>
      <c r="I81" s="17" t="s">
        <v>89</v>
      </c>
      <c r="J81" s="17" t="s">
        <v>91</v>
      </c>
      <c r="K81" s="17" t="s">
        <v>93</v>
      </c>
      <c r="L81" s="17" t="s">
        <v>95</v>
      </c>
    </row>
    <row r="82" spans="2:12">
      <c r="B82" s="18">
        <v>1</v>
      </c>
      <c r="C82" s="8" t="s">
        <v>102</v>
      </c>
      <c r="D82" s="8"/>
      <c r="E82" s="8"/>
      <c r="F82" s="8" t="s">
        <v>67</v>
      </c>
      <c r="G82" s="8" t="s">
        <v>104</v>
      </c>
      <c r="H82" s="8">
        <v>11</v>
      </c>
      <c r="I82" s="8"/>
      <c r="J82" s="8" t="s">
        <v>102</v>
      </c>
      <c r="K82" s="8" t="s">
        <v>110</v>
      </c>
      <c r="L82" s="8" t="s">
        <v>100</v>
      </c>
    </row>
    <row r="83" spans="2:12">
      <c r="B83" s="18">
        <v>2</v>
      </c>
      <c r="C83" s="8"/>
      <c r="D83" s="8"/>
      <c r="E83" s="8"/>
      <c r="F83" s="33" t="s">
        <v>106</v>
      </c>
      <c r="G83" s="8" t="s">
        <v>106</v>
      </c>
      <c r="H83" s="8"/>
      <c r="I83" s="8"/>
      <c r="J83" s="8" t="s">
        <v>102</v>
      </c>
      <c r="K83" s="8" t="s">
        <v>748</v>
      </c>
      <c r="L83" s="8" t="s">
        <v>749</v>
      </c>
    </row>
    <row r="84" spans="2:12">
      <c r="B84" s="18">
        <v>3</v>
      </c>
      <c r="C84" s="8"/>
      <c r="D84" s="8"/>
      <c r="E84" s="8" t="s">
        <v>102</v>
      </c>
      <c r="F84" s="8" t="s">
        <v>134</v>
      </c>
      <c r="G84" s="8" t="s">
        <v>104</v>
      </c>
      <c r="H84" s="8">
        <v>11</v>
      </c>
      <c r="I84" s="8"/>
      <c r="J84" s="8" t="s">
        <v>102</v>
      </c>
      <c r="K84" s="8" t="s">
        <v>137</v>
      </c>
      <c r="L84" s="8"/>
    </row>
    <row r="85" spans="2:12">
      <c r="B85" s="18">
        <v>4</v>
      </c>
      <c r="C85" s="8"/>
      <c r="D85" s="8"/>
      <c r="E85" s="8" t="s">
        <v>102</v>
      </c>
      <c r="F85" s="33" t="s">
        <v>136</v>
      </c>
      <c r="G85" s="33" t="s">
        <v>104</v>
      </c>
      <c r="H85" s="8">
        <v>11</v>
      </c>
      <c r="I85" s="8"/>
      <c r="J85" s="8" t="s">
        <v>102</v>
      </c>
      <c r="K85" s="8" t="s">
        <v>139</v>
      </c>
      <c r="L85" s="8"/>
    </row>
    <row r="86" spans="2:12">
      <c r="B86" s="18">
        <v>5</v>
      </c>
      <c r="C86" s="8"/>
      <c r="D86" s="8"/>
      <c r="E86" s="8"/>
      <c r="F86" s="8" t="s">
        <v>73</v>
      </c>
      <c r="G86" s="8" t="s">
        <v>106</v>
      </c>
      <c r="H86" s="8"/>
      <c r="I86" s="8"/>
      <c r="J86" s="8"/>
      <c r="K86" s="8" t="s">
        <v>116</v>
      </c>
      <c r="L86" s="8" t="s">
        <v>96</v>
      </c>
    </row>
    <row r="87" spans="2:12">
      <c r="B87" s="18">
        <v>6</v>
      </c>
      <c r="C87" s="8"/>
      <c r="D87" s="8"/>
      <c r="E87" s="8"/>
      <c r="F87" s="8" t="s">
        <v>74</v>
      </c>
      <c r="G87" s="8" t="s">
        <v>106</v>
      </c>
      <c r="H87" s="8"/>
      <c r="I87" s="8"/>
      <c r="J87" s="8"/>
      <c r="K87" s="8" t="s">
        <v>117</v>
      </c>
      <c r="L87" s="8" t="s">
        <v>96</v>
      </c>
    </row>
  </sheetData>
  <mergeCells count="9">
    <mergeCell ref="G2:J3"/>
    <mergeCell ref="B2:F3"/>
    <mergeCell ref="B10:F10"/>
    <mergeCell ref="B5:G7"/>
    <mergeCell ref="B51:F51"/>
    <mergeCell ref="B32:F32"/>
    <mergeCell ref="B46:F46"/>
    <mergeCell ref="N5:P6"/>
    <mergeCell ref="B25:F25"/>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9"/>
  <sheetViews>
    <sheetView topLeftCell="I59" zoomScale="134" workbookViewId="0">
      <selection activeCell="F30" sqref="F30"/>
    </sheetView>
  </sheetViews>
  <sheetFormatPr baseColWidth="10" defaultRowHeight="20"/>
  <cols>
    <col min="4" max="4" width="12.140625" bestFit="1" customWidth="1"/>
  </cols>
  <sheetData>
    <row r="2" spans="2:8" ht="27">
      <c r="B2" s="92" t="s">
        <v>596</v>
      </c>
      <c r="C2" s="93"/>
      <c r="D2" s="93"/>
      <c r="E2" s="93"/>
      <c r="F2" s="93"/>
      <c r="G2" s="93"/>
      <c r="H2" s="94"/>
    </row>
    <row r="3" spans="2:8">
      <c r="B3" s="70"/>
      <c r="C3" s="11"/>
      <c r="D3" s="11"/>
      <c r="E3" s="11"/>
      <c r="F3" s="11"/>
      <c r="G3" s="11"/>
      <c r="H3" s="71"/>
    </row>
    <row r="4" spans="2:8">
      <c r="B4" s="70" t="s">
        <v>597</v>
      </c>
      <c r="C4" s="11"/>
      <c r="D4" s="11"/>
      <c r="E4" s="11"/>
      <c r="F4" s="11"/>
      <c r="G4" s="11"/>
      <c r="H4" s="71"/>
    </row>
    <row r="5" spans="2:8">
      <c r="B5" s="70"/>
      <c r="C5" s="11"/>
      <c r="D5" s="11"/>
      <c r="E5" s="11"/>
      <c r="F5" s="11"/>
      <c r="G5" s="11"/>
      <c r="H5" s="71"/>
    </row>
    <row r="6" spans="2:8">
      <c r="B6" s="70" t="s">
        <v>598</v>
      </c>
      <c r="C6" s="11"/>
      <c r="D6" s="11"/>
      <c r="E6" s="11"/>
      <c r="F6" s="11"/>
      <c r="G6" s="11"/>
      <c r="H6" s="71"/>
    </row>
    <row r="7" spans="2:8">
      <c r="B7" s="73" t="s">
        <v>599</v>
      </c>
      <c r="C7" s="48"/>
      <c r="D7" s="48"/>
      <c r="E7" s="48"/>
      <c r="F7" s="48"/>
      <c r="G7" s="48"/>
      <c r="H7" s="74"/>
    </row>
    <row r="10" spans="2:8" ht="27">
      <c r="B10" s="92" t="s">
        <v>602</v>
      </c>
      <c r="C10" s="93"/>
      <c r="D10" s="93"/>
      <c r="E10" s="93"/>
      <c r="F10" s="93"/>
      <c r="G10" s="93"/>
      <c r="H10" s="94"/>
    </row>
    <row r="11" spans="2:8">
      <c r="B11" s="70"/>
      <c r="C11" s="11"/>
      <c r="D11" s="11"/>
      <c r="E11" s="11"/>
      <c r="F11" s="11"/>
      <c r="G11" s="11"/>
      <c r="H11" s="71"/>
    </row>
    <row r="12" spans="2:8">
      <c r="B12" s="95" t="s">
        <v>610</v>
      </c>
      <c r="C12" s="96"/>
      <c r="D12" s="11"/>
      <c r="E12" s="11"/>
      <c r="F12" s="11"/>
      <c r="G12" s="11"/>
      <c r="H12" s="71"/>
    </row>
    <row r="13" spans="2:8">
      <c r="B13" s="70" t="s">
        <v>603</v>
      </c>
      <c r="C13" s="11" t="s">
        <v>611</v>
      </c>
      <c r="D13" s="11"/>
      <c r="E13" s="11"/>
      <c r="F13" s="11"/>
      <c r="G13" s="11"/>
      <c r="H13" s="71"/>
    </row>
    <row r="14" spans="2:8">
      <c r="B14" s="70" t="s">
        <v>604</v>
      </c>
      <c r="C14" s="11" t="s">
        <v>612</v>
      </c>
      <c r="D14" s="11"/>
      <c r="E14" s="11"/>
      <c r="F14" s="11"/>
      <c r="G14" s="11"/>
      <c r="H14" s="71"/>
    </row>
    <row r="15" spans="2:8">
      <c r="B15" s="70" t="s">
        <v>605</v>
      </c>
      <c r="C15" s="11" t="s">
        <v>618</v>
      </c>
      <c r="D15" s="11"/>
      <c r="E15" s="11"/>
      <c r="F15" s="11"/>
      <c r="G15" s="11"/>
      <c r="H15" s="71"/>
    </row>
    <row r="16" spans="2:8">
      <c r="B16" s="70" t="s">
        <v>606</v>
      </c>
      <c r="C16" s="11" t="s">
        <v>622</v>
      </c>
      <c r="D16" s="11"/>
      <c r="E16" s="11"/>
      <c r="F16" s="11"/>
      <c r="G16" s="11"/>
      <c r="H16" s="71"/>
    </row>
    <row r="17" spans="2:8">
      <c r="B17" s="70" t="s">
        <v>607</v>
      </c>
      <c r="C17" s="11" t="s">
        <v>619</v>
      </c>
      <c r="D17" s="11"/>
      <c r="E17" s="11"/>
      <c r="F17" s="11"/>
      <c r="G17" s="11"/>
      <c r="H17" s="71"/>
    </row>
    <row r="18" spans="2:8">
      <c r="B18" s="70"/>
      <c r="C18" s="11"/>
      <c r="D18" s="11"/>
      <c r="E18" s="11"/>
      <c r="F18" s="11"/>
      <c r="G18" s="11"/>
      <c r="H18" s="71"/>
    </row>
    <row r="19" spans="2:8">
      <c r="B19" s="70" t="s">
        <v>608</v>
      </c>
      <c r="C19" s="11" t="s">
        <v>609</v>
      </c>
      <c r="D19" s="11"/>
      <c r="E19" s="11"/>
      <c r="F19" s="11"/>
      <c r="G19" s="11"/>
      <c r="H19" s="71"/>
    </row>
    <row r="20" spans="2:8">
      <c r="B20" s="70"/>
      <c r="C20" s="11"/>
      <c r="D20" s="11"/>
      <c r="E20" s="11"/>
      <c r="F20" s="11"/>
      <c r="G20" s="11"/>
      <c r="H20" s="71"/>
    </row>
    <row r="21" spans="2:8">
      <c r="B21" s="95" t="s">
        <v>615</v>
      </c>
      <c r="C21" s="96"/>
      <c r="D21" s="11"/>
      <c r="E21" s="11"/>
      <c r="F21" s="11"/>
      <c r="G21" s="11"/>
      <c r="H21" s="71"/>
    </row>
    <row r="22" spans="2:8">
      <c r="B22" s="70" t="s">
        <v>616</v>
      </c>
      <c r="C22" s="11"/>
      <c r="D22" s="11"/>
      <c r="E22" s="11"/>
      <c r="F22" s="11"/>
      <c r="G22" s="11"/>
      <c r="H22" s="71"/>
    </row>
    <row r="23" spans="2:8">
      <c r="B23" s="70"/>
      <c r="C23" s="11"/>
      <c r="D23" s="11"/>
      <c r="E23" s="11"/>
      <c r="F23" s="11"/>
      <c r="G23" s="11"/>
      <c r="H23" s="71"/>
    </row>
    <row r="24" spans="2:8">
      <c r="B24" s="95" t="s">
        <v>614</v>
      </c>
      <c r="C24" s="96"/>
      <c r="D24" s="11"/>
      <c r="E24" s="11"/>
      <c r="F24" s="11"/>
      <c r="G24" s="11"/>
      <c r="H24" s="71"/>
    </row>
    <row r="25" spans="2:8">
      <c r="B25" s="70" t="s">
        <v>613</v>
      </c>
      <c r="C25" s="11"/>
      <c r="D25" s="11"/>
      <c r="E25" s="11"/>
      <c r="F25" s="11"/>
      <c r="G25" s="11"/>
      <c r="H25" s="71"/>
    </row>
    <row r="26" spans="2:8">
      <c r="B26" s="70"/>
      <c r="C26" s="11"/>
      <c r="D26" s="11"/>
      <c r="E26" s="11"/>
      <c r="F26" s="11"/>
      <c r="G26" s="11"/>
      <c r="H26" s="71"/>
    </row>
    <row r="27" spans="2:8">
      <c r="B27" s="70" t="s">
        <v>617</v>
      </c>
      <c r="C27" s="11"/>
      <c r="D27" s="11"/>
      <c r="E27" s="11"/>
      <c r="F27" s="11"/>
      <c r="G27" s="11"/>
      <c r="H27" s="71"/>
    </row>
    <row r="28" spans="2:8">
      <c r="B28" s="70" t="s">
        <v>627</v>
      </c>
      <c r="C28" s="11">
        <v>80</v>
      </c>
      <c r="D28" s="11"/>
      <c r="E28" s="11"/>
      <c r="F28" s="11"/>
      <c r="G28" s="11"/>
      <c r="H28" s="71"/>
    </row>
    <row r="29" spans="2:8">
      <c r="B29" s="70" t="s">
        <v>458</v>
      </c>
      <c r="C29" s="11">
        <v>180</v>
      </c>
      <c r="D29" s="11"/>
      <c r="E29" s="11"/>
      <c r="F29" s="11"/>
      <c r="G29" s="11"/>
      <c r="H29" s="71"/>
    </row>
    <row r="30" spans="2:8">
      <c r="B30" s="70" t="s">
        <v>628</v>
      </c>
      <c r="C30" s="11">
        <v>30</v>
      </c>
      <c r="D30" s="11"/>
      <c r="E30" s="11"/>
      <c r="F30" s="11"/>
      <c r="G30" s="11"/>
      <c r="H30" s="71"/>
    </row>
    <row r="31" spans="2:8">
      <c r="B31" s="70" t="s">
        <v>113</v>
      </c>
      <c r="C31" s="11" t="s">
        <v>603</v>
      </c>
      <c r="D31" s="11"/>
      <c r="E31" s="11"/>
      <c r="F31" s="11"/>
      <c r="G31" s="11"/>
      <c r="H31" s="71"/>
    </row>
    <row r="32" spans="2:8">
      <c r="B32" s="70" t="s">
        <v>626</v>
      </c>
      <c r="C32" s="11"/>
      <c r="D32" s="11">
        <v>1.75</v>
      </c>
      <c r="E32" s="11"/>
      <c r="F32" s="11"/>
      <c r="G32" s="11"/>
      <c r="H32" s="71"/>
    </row>
    <row r="33" spans="2:8">
      <c r="B33" s="70"/>
      <c r="C33" s="11"/>
      <c r="D33" s="11"/>
      <c r="E33" s="11"/>
      <c r="F33" s="11"/>
      <c r="G33" s="11"/>
      <c r="H33" s="71"/>
    </row>
    <row r="34" spans="2:8">
      <c r="B34" s="70" t="s">
        <v>620</v>
      </c>
      <c r="C34" s="9" t="s">
        <v>621</v>
      </c>
      <c r="D34" s="11" t="s">
        <v>737</v>
      </c>
      <c r="E34" s="11"/>
      <c r="F34" s="11"/>
      <c r="G34" s="11"/>
      <c r="H34" s="71"/>
    </row>
    <row r="35" spans="2:8">
      <c r="B35" s="70"/>
      <c r="C35" s="9" t="s">
        <v>621</v>
      </c>
      <c r="D35" s="97">
        <f>(0.0481*C28+0.0234*C29-0.0138*C30-0.4235)*1000/4.186</f>
        <v>1725.3941710463448</v>
      </c>
      <c r="E35" s="11"/>
      <c r="F35" s="11"/>
      <c r="G35" s="11"/>
      <c r="H35" s="71"/>
    </row>
    <row r="36" spans="2:8">
      <c r="B36" s="70" t="s">
        <v>623</v>
      </c>
      <c r="C36" s="11"/>
      <c r="D36" s="11"/>
      <c r="E36" s="9" t="s">
        <v>621</v>
      </c>
      <c r="F36" s="11" t="s">
        <v>624</v>
      </c>
      <c r="G36" s="11"/>
      <c r="H36" s="71"/>
    </row>
    <row r="37" spans="2:8">
      <c r="B37" s="73"/>
      <c r="C37" s="48"/>
      <c r="D37" s="48"/>
      <c r="E37" s="98" t="s">
        <v>625</v>
      </c>
      <c r="F37" s="99">
        <f>D35*D32</f>
        <v>3019.4397993311036</v>
      </c>
      <c r="G37" s="48"/>
      <c r="H37" s="74"/>
    </row>
    <row r="40" spans="2:8" ht="27">
      <c r="B40" s="92" t="s">
        <v>629</v>
      </c>
      <c r="C40" s="93"/>
      <c r="D40" s="93"/>
      <c r="E40" s="93"/>
      <c r="F40" s="93"/>
      <c r="G40" s="93"/>
      <c r="H40" s="94"/>
    </row>
    <row r="41" spans="2:8">
      <c r="B41" s="70"/>
      <c r="C41" s="11"/>
      <c r="D41" s="11"/>
      <c r="E41" s="11"/>
      <c r="F41" s="11"/>
      <c r="G41" s="11"/>
      <c r="H41" s="71"/>
    </row>
    <row r="42" spans="2:8">
      <c r="B42" s="70" t="s">
        <v>724</v>
      </c>
      <c r="C42" s="11"/>
      <c r="D42" s="11"/>
      <c r="E42" s="11"/>
      <c r="F42" s="11"/>
      <c r="G42" s="11"/>
      <c r="H42" s="71"/>
    </row>
    <row r="43" spans="2:8">
      <c r="B43" s="70" t="s">
        <v>630</v>
      </c>
      <c r="C43" s="11"/>
      <c r="D43" s="11"/>
      <c r="E43" s="11"/>
      <c r="F43" s="11"/>
      <c r="G43" s="11"/>
      <c r="H43" s="71"/>
    </row>
    <row r="44" spans="2:8">
      <c r="B44" s="70"/>
      <c r="C44" s="11" t="s">
        <v>631</v>
      </c>
      <c r="D44" s="11"/>
      <c r="E44" s="11" t="s">
        <v>632</v>
      </c>
      <c r="F44" s="11"/>
      <c r="G44" s="11"/>
      <c r="H44" s="71"/>
    </row>
    <row r="45" spans="2:8">
      <c r="B45" s="70" t="s">
        <v>128</v>
      </c>
      <c r="C45" s="11" t="s">
        <v>633</v>
      </c>
      <c r="D45" s="11"/>
      <c r="E45" s="11" t="s">
        <v>634</v>
      </c>
      <c r="F45" s="11"/>
      <c r="G45" s="11"/>
      <c r="H45" s="71"/>
    </row>
    <row r="46" spans="2:8">
      <c r="B46" s="70"/>
      <c r="C46" s="11"/>
      <c r="D46" s="11"/>
      <c r="E46" s="11"/>
      <c r="F46" s="11"/>
      <c r="G46" s="11"/>
      <c r="H46" s="71"/>
    </row>
    <row r="47" spans="2:8">
      <c r="B47" s="70"/>
      <c r="C47" s="100" t="s">
        <v>635</v>
      </c>
      <c r="D47" s="101" t="s">
        <v>631</v>
      </c>
      <c r="E47" s="101"/>
      <c r="F47" s="101" t="s">
        <v>632</v>
      </c>
      <c r="G47" s="11"/>
      <c r="H47" s="71"/>
    </row>
    <row r="48" spans="2:8">
      <c r="B48" s="70"/>
      <c r="C48" s="101" t="s">
        <v>128</v>
      </c>
      <c r="D48" s="102">
        <f>3019*13/100</f>
        <v>392.47</v>
      </c>
      <c r="E48" s="103" t="s">
        <v>636</v>
      </c>
      <c r="F48" s="102">
        <f>3019*20/100</f>
        <v>603.79999999999995</v>
      </c>
      <c r="G48" s="11"/>
      <c r="H48" s="71"/>
    </row>
    <row r="49" spans="2:8">
      <c r="B49" s="70"/>
      <c r="C49" s="101" t="s">
        <v>129</v>
      </c>
      <c r="D49" s="102">
        <f>3019*20/100</f>
        <v>603.79999999999995</v>
      </c>
      <c r="E49" s="103" t="s">
        <v>636</v>
      </c>
      <c r="F49" s="102">
        <f>3019*30/100</f>
        <v>905.7</v>
      </c>
      <c r="G49" s="11"/>
      <c r="H49" s="71"/>
    </row>
    <row r="50" spans="2:8">
      <c r="B50" s="70"/>
      <c r="C50" s="101" t="s">
        <v>127</v>
      </c>
      <c r="D50" s="102">
        <f>3019*50/100</f>
        <v>1509.5</v>
      </c>
      <c r="E50" s="103" t="s">
        <v>636</v>
      </c>
      <c r="F50" s="102">
        <f>3019*65/100</f>
        <v>1962.35</v>
      </c>
      <c r="G50" s="11"/>
      <c r="H50" s="71"/>
    </row>
    <row r="51" spans="2:8">
      <c r="B51" s="70"/>
      <c r="C51" s="123" t="s">
        <v>725</v>
      </c>
      <c r="D51" s="124"/>
      <c r="E51" s="125"/>
      <c r="F51" s="124"/>
      <c r="G51" s="11"/>
      <c r="H51" s="71"/>
    </row>
    <row r="52" spans="2:8">
      <c r="B52" s="73"/>
      <c r="C52" s="48"/>
      <c r="D52" s="48"/>
      <c r="E52" s="48"/>
      <c r="F52" s="48"/>
      <c r="G52" s="48"/>
      <c r="H52" s="74"/>
    </row>
    <row r="55" spans="2:8" ht="27">
      <c r="B55" s="92" t="s">
        <v>637</v>
      </c>
      <c r="C55" s="93"/>
      <c r="D55" s="93"/>
      <c r="E55" s="93"/>
      <c r="F55" s="93"/>
      <c r="G55" s="93"/>
      <c r="H55" s="94"/>
    </row>
    <row r="56" spans="2:8">
      <c r="B56" s="70" t="s">
        <v>638</v>
      </c>
      <c r="C56" s="11"/>
      <c r="D56" s="11"/>
      <c r="E56" s="11"/>
      <c r="F56" s="11"/>
      <c r="G56" s="11"/>
      <c r="H56" s="71"/>
    </row>
    <row r="57" spans="2:8">
      <c r="B57" s="70" t="s">
        <v>639</v>
      </c>
      <c r="C57" s="11"/>
      <c r="D57" s="11"/>
      <c r="E57" s="11"/>
      <c r="F57" s="11"/>
      <c r="G57" s="11"/>
      <c r="H57" s="71"/>
    </row>
    <row r="58" spans="2:8">
      <c r="B58" s="70" t="s">
        <v>640</v>
      </c>
      <c r="C58" s="11"/>
      <c r="D58" s="11"/>
      <c r="E58" s="11"/>
      <c r="F58" s="11"/>
      <c r="G58" s="11"/>
      <c r="H58" s="71"/>
    </row>
    <row r="59" spans="2:8">
      <c r="B59" s="70" t="s">
        <v>617</v>
      </c>
      <c r="C59" s="11"/>
      <c r="D59" s="11"/>
      <c r="E59" s="11"/>
      <c r="F59" s="11"/>
      <c r="G59" s="11"/>
      <c r="H59" s="71"/>
    </row>
    <row r="60" spans="2:8">
      <c r="B60" s="104" t="s">
        <v>644</v>
      </c>
      <c r="C60" s="11"/>
      <c r="D60" s="11"/>
      <c r="E60" s="11"/>
      <c r="F60" s="11"/>
      <c r="G60" s="11"/>
      <c r="H60" s="71"/>
    </row>
    <row r="61" spans="2:8">
      <c r="B61" s="70"/>
      <c r="C61" s="11"/>
      <c r="D61" s="11"/>
      <c r="E61" s="11"/>
      <c r="F61" s="11"/>
      <c r="G61" s="11"/>
      <c r="H61" s="71"/>
    </row>
    <row r="62" spans="2:8">
      <c r="B62" s="70" t="s">
        <v>726</v>
      </c>
      <c r="C62" s="11"/>
      <c r="D62" s="11"/>
      <c r="E62" s="11"/>
      <c r="F62" s="11"/>
      <c r="G62" s="11"/>
      <c r="H62" s="71"/>
    </row>
    <row r="63" spans="2:8">
      <c r="B63" s="70" t="s">
        <v>641</v>
      </c>
      <c r="C63" s="11"/>
      <c r="D63" s="11"/>
      <c r="E63" s="11"/>
      <c r="F63" s="11"/>
      <c r="G63" s="11"/>
      <c r="H63" s="71"/>
    </row>
    <row r="64" spans="2:8">
      <c r="B64" s="70" t="s">
        <v>642</v>
      </c>
      <c r="C64" s="11"/>
      <c r="D64" s="11"/>
      <c r="E64" s="11"/>
      <c r="F64" s="11"/>
      <c r="G64" s="11"/>
      <c r="H64" s="71"/>
    </row>
    <row r="65" spans="2:8">
      <c r="B65" s="105" t="s">
        <v>643</v>
      </c>
      <c r="C65" s="48"/>
      <c r="D65" s="48"/>
      <c r="E65" s="48"/>
      <c r="F65" s="48"/>
      <c r="G65" s="48"/>
      <c r="H65" s="74"/>
    </row>
    <row r="68" spans="2:8" ht="27">
      <c r="B68" s="92" t="s">
        <v>600</v>
      </c>
      <c r="C68" s="93"/>
      <c r="D68" s="93"/>
      <c r="E68" s="93"/>
      <c r="F68" s="93"/>
      <c r="G68" s="93"/>
      <c r="H68" s="94"/>
    </row>
    <row r="69" spans="2:8">
      <c r="B69" s="73" t="s">
        <v>601</v>
      </c>
      <c r="C69" s="48"/>
      <c r="D69" s="48"/>
      <c r="E69" s="48"/>
      <c r="F69" s="48"/>
      <c r="G69" s="48"/>
      <c r="H69" s="74"/>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50"/>
  <sheetViews>
    <sheetView topLeftCell="B1" zoomScale="50" workbookViewId="0">
      <selection activeCell="Q21" sqref="Q21"/>
    </sheetView>
  </sheetViews>
  <sheetFormatPr baseColWidth="10" defaultRowHeight="20"/>
  <cols>
    <col min="2" max="2" width="22.85546875" bestFit="1" customWidth="1"/>
    <col min="5" max="5" width="17.28515625" customWidth="1"/>
    <col min="6" max="6" width="11" customWidth="1"/>
    <col min="7" max="7" width="17.85546875" customWidth="1"/>
    <col min="8" max="8" width="14.28515625" customWidth="1"/>
    <col min="9" max="9" width="13.28515625" bestFit="1" customWidth="1"/>
  </cols>
  <sheetData>
    <row r="2" spans="2:10">
      <c r="B2" s="223" t="s">
        <v>242</v>
      </c>
      <c r="E2" s="244" t="s">
        <v>243</v>
      </c>
      <c r="F2" s="244"/>
      <c r="G2" s="244"/>
      <c r="H2" s="244"/>
      <c r="I2" s="244"/>
    </row>
    <row r="3" spans="2:10">
      <c r="B3" s="223"/>
      <c r="E3" s="244"/>
      <c r="F3" s="244"/>
      <c r="G3" s="244"/>
      <c r="H3" s="244"/>
      <c r="I3" s="244"/>
    </row>
    <row r="5" spans="2:10" ht="20" customHeight="1" thickBot="1">
      <c r="B5" s="20" t="s">
        <v>203</v>
      </c>
      <c r="C5" s="46" t="s">
        <v>359</v>
      </c>
      <c r="E5" s="44" t="s">
        <v>147</v>
      </c>
      <c r="F5" s="45" t="s">
        <v>217</v>
      </c>
      <c r="G5" s="45" t="s">
        <v>241</v>
      </c>
      <c r="H5" s="45" t="s">
        <v>67</v>
      </c>
      <c r="I5" s="45" t="s">
        <v>68</v>
      </c>
      <c r="J5" s="45" t="s">
        <v>272</v>
      </c>
    </row>
    <row r="6" spans="2:10">
      <c r="B6" s="22" t="s">
        <v>252</v>
      </c>
      <c r="E6" s="35" t="s">
        <v>246</v>
      </c>
      <c r="F6" s="36"/>
      <c r="G6" s="36"/>
      <c r="H6" s="36"/>
      <c r="I6" s="37"/>
    </row>
    <row r="7" spans="2:10" ht="21" thickBot="1">
      <c r="B7" s="24" t="s">
        <v>204</v>
      </c>
      <c r="C7" t="s">
        <v>360</v>
      </c>
      <c r="E7" s="38" t="s">
        <v>148</v>
      </c>
      <c r="F7" s="39" t="s">
        <v>218</v>
      </c>
      <c r="G7" s="39" t="s">
        <v>215</v>
      </c>
      <c r="H7" s="39"/>
      <c r="I7" s="40"/>
      <c r="J7" s="26" t="s">
        <v>362</v>
      </c>
    </row>
    <row r="8" spans="2:10" ht="21" thickBot="1">
      <c r="E8" s="11"/>
    </row>
    <row r="9" spans="2:10">
      <c r="B9" s="22" t="s">
        <v>254</v>
      </c>
      <c r="E9" s="41" t="s">
        <v>247</v>
      </c>
      <c r="F9" s="36"/>
      <c r="G9" s="36"/>
      <c r="H9" s="36"/>
      <c r="I9" s="37"/>
    </row>
    <row r="10" spans="2:10">
      <c r="B10" s="23" t="s">
        <v>255</v>
      </c>
      <c r="C10" t="s">
        <v>296</v>
      </c>
      <c r="E10" s="42" t="s">
        <v>572</v>
      </c>
      <c r="F10" s="26" t="s">
        <v>218</v>
      </c>
      <c r="G10" s="26" t="s">
        <v>573</v>
      </c>
      <c r="H10" s="11"/>
      <c r="I10" s="25"/>
      <c r="J10" s="26" t="s">
        <v>574</v>
      </c>
    </row>
    <row r="11" spans="2:10">
      <c r="B11" s="23" t="s">
        <v>210</v>
      </c>
      <c r="C11" t="s">
        <v>320</v>
      </c>
      <c r="E11" s="42" t="s">
        <v>196</v>
      </c>
      <c r="F11" s="11" t="s">
        <v>218</v>
      </c>
      <c r="G11" s="11" t="s">
        <v>216</v>
      </c>
      <c r="H11" s="11"/>
      <c r="I11" s="25"/>
      <c r="J11" s="26" t="s">
        <v>571</v>
      </c>
    </row>
    <row r="12" spans="2:10">
      <c r="B12" s="77" t="s">
        <v>769</v>
      </c>
      <c r="C12" t="s">
        <v>316</v>
      </c>
      <c r="E12" s="42" t="s">
        <v>199</v>
      </c>
      <c r="F12" s="11" t="s">
        <v>219</v>
      </c>
      <c r="G12" s="11" t="s">
        <v>216</v>
      </c>
      <c r="H12" s="11"/>
      <c r="I12" s="25"/>
      <c r="J12" s="26" t="s">
        <v>377</v>
      </c>
    </row>
    <row r="13" spans="2:10">
      <c r="B13" s="77" t="s">
        <v>770</v>
      </c>
      <c r="C13" t="s">
        <v>693</v>
      </c>
      <c r="E13" s="42" t="s">
        <v>197</v>
      </c>
      <c r="F13" s="11" t="s">
        <v>218</v>
      </c>
      <c r="G13" s="11" t="s">
        <v>220</v>
      </c>
      <c r="H13" s="11" t="s">
        <v>135</v>
      </c>
      <c r="I13" s="25" t="s">
        <v>232</v>
      </c>
      <c r="J13" s="26" t="s">
        <v>575</v>
      </c>
    </row>
    <row r="14" spans="2:10" ht="21" thickBot="1">
      <c r="B14" s="54" t="s">
        <v>394</v>
      </c>
      <c r="C14" t="s">
        <v>316</v>
      </c>
      <c r="E14" s="42" t="s">
        <v>198</v>
      </c>
      <c r="F14" s="11" t="s">
        <v>219</v>
      </c>
      <c r="G14" s="11" t="s">
        <v>220</v>
      </c>
      <c r="H14" s="11" t="s">
        <v>135</v>
      </c>
      <c r="I14" s="25" t="s">
        <v>232</v>
      </c>
      <c r="J14" s="26" t="s">
        <v>378</v>
      </c>
    </row>
    <row r="15" spans="2:10" ht="21" thickBot="1">
      <c r="E15" s="38" t="s">
        <v>738</v>
      </c>
      <c r="F15" s="39" t="s">
        <v>218</v>
      </c>
      <c r="G15" s="39" t="s">
        <v>221</v>
      </c>
      <c r="H15" s="39" t="s">
        <v>135</v>
      </c>
      <c r="I15" s="40" t="s">
        <v>233</v>
      </c>
      <c r="J15" s="26" t="s">
        <v>379</v>
      </c>
    </row>
    <row r="16" spans="2:10" ht="21" thickBot="1">
      <c r="B16" s="22" t="s">
        <v>205</v>
      </c>
      <c r="E16" s="11"/>
    </row>
    <row r="17" spans="2:10" ht="21" thickBot="1">
      <c r="B17" s="34" t="s">
        <v>206</v>
      </c>
      <c r="C17" s="11" t="s">
        <v>318</v>
      </c>
      <c r="E17" s="41" t="s">
        <v>248</v>
      </c>
      <c r="F17" s="36"/>
      <c r="G17" s="36"/>
      <c r="H17" s="36"/>
      <c r="I17" s="37"/>
    </row>
    <row r="18" spans="2:10" ht="21" thickBot="1">
      <c r="E18" s="53" t="s">
        <v>395</v>
      </c>
      <c r="F18" s="11" t="s">
        <v>218</v>
      </c>
      <c r="G18" s="11" t="s">
        <v>396</v>
      </c>
      <c r="H18" s="11"/>
      <c r="I18" s="25"/>
      <c r="J18" s="26" t="s">
        <v>576</v>
      </c>
    </row>
    <row r="19" spans="2:10">
      <c r="B19" s="22" t="s">
        <v>253</v>
      </c>
      <c r="E19" s="53" t="s">
        <v>397</v>
      </c>
      <c r="F19" s="26" t="s">
        <v>219</v>
      </c>
      <c r="G19" s="11" t="s">
        <v>396</v>
      </c>
      <c r="H19" s="11"/>
      <c r="I19" s="25"/>
      <c r="J19" s="26" t="s">
        <v>398</v>
      </c>
    </row>
    <row r="20" spans="2:10">
      <c r="B20" s="23" t="s">
        <v>361</v>
      </c>
      <c r="C20" t="s">
        <v>337</v>
      </c>
      <c r="E20" s="53" t="s">
        <v>971</v>
      </c>
      <c r="F20" s="26" t="s">
        <v>218</v>
      </c>
      <c r="G20" s="26" t="s">
        <v>972</v>
      </c>
      <c r="H20" s="11"/>
      <c r="I20" s="25"/>
      <c r="J20" s="26" t="s">
        <v>973</v>
      </c>
    </row>
    <row r="21" spans="2:10">
      <c r="B21" s="23" t="s">
        <v>207</v>
      </c>
      <c r="C21" t="s">
        <v>333</v>
      </c>
      <c r="E21" s="42" t="s">
        <v>200</v>
      </c>
      <c r="F21" s="11" t="s">
        <v>218</v>
      </c>
      <c r="G21" s="11" t="s">
        <v>222</v>
      </c>
      <c r="H21" s="11" t="s">
        <v>135</v>
      </c>
      <c r="I21" s="25" t="s">
        <v>234</v>
      </c>
      <c r="J21" s="26" t="s">
        <v>363</v>
      </c>
    </row>
    <row r="22" spans="2:10" ht="21" thickBot="1">
      <c r="B22" s="24" t="s">
        <v>208</v>
      </c>
      <c r="C22" t="s">
        <v>335</v>
      </c>
      <c r="E22" s="42" t="s">
        <v>201</v>
      </c>
      <c r="F22" s="11" t="s">
        <v>218</v>
      </c>
      <c r="G22" s="11" t="s">
        <v>223</v>
      </c>
      <c r="H22" s="11" t="s">
        <v>135</v>
      </c>
      <c r="I22" s="25" t="s">
        <v>235</v>
      </c>
      <c r="J22" s="26" t="s">
        <v>364</v>
      </c>
    </row>
    <row r="23" spans="2:10" ht="21" thickBot="1">
      <c r="E23" s="42" t="s">
        <v>149</v>
      </c>
      <c r="F23" s="11" t="s">
        <v>218</v>
      </c>
      <c r="G23" s="11" t="s">
        <v>224</v>
      </c>
      <c r="H23" s="11"/>
      <c r="I23" s="25"/>
      <c r="J23" s="26" t="s">
        <v>772</v>
      </c>
    </row>
    <row r="24" spans="2:10">
      <c r="B24" s="22" t="s">
        <v>149</v>
      </c>
      <c r="E24" s="42" t="s">
        <v>150</v>
      </c>
      <c r="F24" s="11" t="s">
        <v>219</v>
      </c>
      <c r="G24" s="11" t="s">
        <v>224</v>
      </c>
      <c r="H24" s="11"/>
      <c r="I24" s="25"/>
      <c r="J24" s="26" t="s">
        <v>365</v>
      </c>
    </row>
    <row r="25" spans="2:10">
      <c r="B25" s="23" t="s">
        <v>209</v>
      </c>
      <c r="C25" t="s">
        <v>322</v>
      </c>
      <c r="E25" s="42" t="s">
        <v>775</v>
      </c>
      <c r="F25" s="11" t="s">
        <v>218</v>
      </c>
      <c r="G25" s="11" t="s">
        <v>776</v>
      </c>
      <c r="H25" s="11"/>
      <c r="I25" s="25"/>
      <c r="J25" s="26" t="s">
        <v>777</v>
      </c>
    </row>
    <row r="26" spans="2:10">
      <c r="B26" s="23" t="s">
        <v>771</v>
      </c>
      <c r="C26" t="s">
        <v>324</v>
      </c>
      <c r="E26" s="53" t="s">
        <v>782</v>
      </c>
      <c r="F26" s="26" t="s">
        <v>219</v>
      </c>
      <c r="G26" s="26" t="s">
        <v>783</v>
      </c>
      <c r="H26" s="11"/>
      <c r="I26" s="25" t="s">
        <v>784</v>
      </c>
      <c r="J26" s="26" t="s">
        <v>785</v>
      </c>
    </row>
    <row r="27" spans="2:10" ht="21" thickBot="1">
      <c r="B27" s="54" t="s">
        <v>929</v>
      </c>
      <c r="C27" t="s">
        <v>897</v>
      </c>
      <c r="E27" s="53" t="s">
        <v>932</v>
      </c>
      <c r="F27" s="26" t="s">
        <v>218</v>
      </c>
      <c r="G27" s="26" t="s">
        <v>931</v>
      </c>
      <c r="H27" s="11"/>
      <c r="I27" s="25"/>
      <c r="J27" s="26" t="s">
        <v>930</v>
      </c>
    </row>
    <row r="28" spans="2:10" ht="21" thickBot="1">
      <c r="E28" s="38" t="s">
        <v>974</v>
      </c>
      <c r="F28" s="39" t="s">
        <v>219</v>
      </c>
      <c r="G28" s="39" t="s">
        <v>933</v>
      </c>
      <c r="H28" s="39"/>
      <c r="I28" s="40" t="s">
        <v>934</v>
      </c>
      <c r="J28" s="26" t="s">
        <v>778</v>
      </c>
    </row>
    <row r="29" spans="2:10" ht="21" thickBot="1">
      <c r="B29" s="22" t="s">
        <v>151</v>
      </c>
    </row>
    <row r="30" spans="2:10">
      <c r="B30" s="23" t="s">
        <v>211</v>
      </c>
      <c r="C30" t="s">
        <v>326</v>
      </c>
      <c r="E30" s="41" t="s">
        <v>249</v>
      </c>
      <c r="F30" s="36"/>
      <c r="G30" s="36"/>
      <c r="H30" s="36"/>
      <c r="I30" s="37"/>
    </row>
    <row r="31" spans="2:10">
      <c r="B31" s="23" t="s">
        <v>212</v>
      </c>
      <c r="C31" t="s">
        <v>328</v>
      </c>
      <c r="E31" s="42" t="s">
        <v>151</v>
      </c>
      <c r="F31" s="11" t="s">
        <v>218</v>
      </c>
      <c r="G31" s="11" t="s">
        <v>226</v>
      </c>
      <c r="H31" s="11"/>
      <c r="I31" s="25"/>
      <c r="J31" s="26" t="s">
        <v>368</v>
      </c>
    </row>
    <row r="32" spans="2:10" ht="21" thickBot="1">
      <c r="B32" s="24" t="s">
        <v>213</v>
      </c>
      <c r="C32" t="s">
        <v>330</v>
      </c>
      <c r="E32" s="42" t="s">
        <v>152</v>
      </c>
      <c r="F32" s="11" t="s">
        <v>218</v>
      </c>
      <c r="G32" s="11" t="s">
        <v>225</v>
      </c>
      <c r="H32" s="26" t="s">
        <v>136</v>
      </c>
      <c r="I32" s="25" t="s">
        <v>236</v>
      </c>
      <c r="J32" s="26" t="s">
        <v>367</v>
      </c>
    </row>
    <row r="33" spans="2:10">
      <c r="B33" s="26"/>
      <c r="E33" s="42" t="s">
        <v>153</v>
      </c>
      <c r="F33" s="11" t="s">
        <v>218</v>
      </c>
      <c r="G33" s="11" t="s">
        <v>227</v>
      </c>
      <c r="H33" s="26" t="s">
        <v>136</v>
      </c>
      <c r="I33" s="25" t="s">
        <v>237</v>
      </c>
      <c r="J33" s="26" t="s">
        <v>369</v>
      </c>
    </row>
    <row r="34" spans="2:10" ht="21" thickBot="1">
      <c r="E34" s="42" t="s">
        <v>154</v>
      </c>
      <c r="F34" s="11" t="s">
        <v>219</v>
      </c>
      <c r="G34" s="11" t="s">
        <v>227</v>
      </c>
      <c r="H34" s="26" t="s">
        <v>136</v>
      </c>
      <c r="I34" s="25" t="s">
        <v>237</v>
      </c>
      <c r="J34" s="26" t="s">
        <v>370</v>
      </c>
    </row>
    <row r="35" spans="2:10">
      <c r="B35" s="22" t="s">
        <v>155</v>
      </c>
      <c r="E35" s="53" t="s">
        <v>975</v>
      </c>
      <c r="F35" s="26" t="s">
        <v>219</v>
      </c>
      <c r="G35" s="26" t="s">
        <v>779</v>
      </c>
      <c r="H35" s="26" t="s">
        <v>136</v>
      </c>
      <c r="I35" s="143" t="s">
        <v>780</v>
      </c>
      <c r="J35" s="26" t="s">
        <v>781</v>
      </c>
    </row>
    <row r="36" spans="2:10" ht="21" thickBot="1">
      <c r="B36" s="24" t="s">
        <v>214</v>
      </c>
      <c r="C36" t="s">
        <v>331</v>
      </c>
      <c r="E36" s="38" t="s">
        <v>741</v>
      </c>
      <c r="F36" s="39" t="s">
        <v>218</v>
      </c>
      <c r="G36" s="39" t="s">
        <v>740</v>
      </c>
      <c r="H36" s="43" t="s">
        <v>136</v>
      </c>
      <c r="I36" s="40" t="s">
        <v>238</v>
      </c>
      <c r="J36" s="26" t="s">
        <v>371</v>
      </c>
    </row>
    <row r="37" spans="2:10" ht="21" thickBot="1"/>
    <row r="38" spans="2:10">
      <c r="E38" s="41" t="s">
        <v>250</v>
      </c>
      <c r="F38" s="36"/>
      <c r="G38" s="36"/>
      <c r="H38" s="36"/>
      <c r="I38" s="37"/>
    </row>
    <row r="39" spans="2:10">
      <c r="E39" s="42" t="s">
        <v>193</v>
      </c>
      <c r="F39" s="11" t="s">
        <v>218</v>
      </c>
      <c r="G39" s="11" t="s">
        <v>229</v>
      </c>
      <c r="H39" s="26" t="s">
        <v>135</v>
      </c>
      <c r="I39" s="25" t="s">
        <v>239</v>
      </c>
      <c r="J39" s="26" t="s">
        <v>373</v>
      </c>
    </row>
    <row r="40" spans="2:10" ht="21" thickBot="1">
      <c r="E40" s="38" t="s">
        <v>739</v>
      </c>
      <c r="F40" s="39" t="s">
        <v>218</v>
      </c>
      <c r="G40" s="39" t="s">
        <v>230</v>
      </c>
      <c r="H40" s="43" t="s">
        <v>135</v>
      </c>
      <c r="I40" s="40" t="s">
        <v>240</v>
      </c>
      <c r="J40" s="26" t="s">
        <v>374</v>
      </c>
    </row>
    <row r="41" spans="2:10" ht="21" thickBot="1">
      <c r="E41" s="11"/>
    </row>
    <row r="42" spans="2:10">
      <c r="E42" s="41" t="s">
        <v>251</v>
      </c>
      <c r="F42" s="36"/>
      <c r="G42" s="36"/>
      <c r="H42" s="36"/>
      <c r="I42" s="37"/>
    </row>
    <row r="43" spans="2:10">
      <c r="E43" s="42" t="s">
        <v>155</v>
      </c>
      <c r="F43" s="11" t="s">
        <v>218</v>
      </c>
      <c r="G43" s="11" t="s">
        <v>231</v>
      </c>
      <c r="H43" s="26" t="s">
        <v>136</v>
      </c>
      <c r="I43" s="25" t="s">
        <v>155</v>
      </c>
      <c r="J43" s="26" t="s">
        <v>375</v>
      </c>
    </row>
    <row r="44" spans="2:10" ht="21" thickBot="1">
      <c r="E44" s="38" t="s">
        <v>156</v>
      </c>
      <c r="F44" s="39" t="s">
        <v>219</v>
      </c>
      <c r="G44" s="39" t="s">
        <v>231</v>
      </c>
      <c r="H44" s="39" t="s">
        <v>136</v>
      </c>
      <c r="I44" s="40" t="s">
        <v>155</v>
      </c>
      <c r="J44" s="26" t="s">
        <v>376</v>
      </c>
    </row>
    <row r="45" spans="2:10" ht="21" thickBot="1"/>
    <row r="46" spans="2:10">
      <c r="E46" s="41" t="s">
        <v>786</v>
      </c>
      <c r="F46" s="36"/>
      <c r="G46" s="36"/>
      <c r="H46" s="36"/>
      <c r="I46" s="37"/>
    </row>
    <row r="47" spans="2:10">
      <c r="E47" s="53" t="s">
        <v>773</v>
      </c>
      <c r="F47" s="26" t="s">
        <v>218</v>
      </c>
      <c r="G47" s="26" t="s">
        <v>774</v>
      </c>
      <c r="H47" s="26" t="s">
        <v>195</v>
      </c>
      <c r="I47" s="25" t="s">
        <v>773</v>
      </c>
      <c r="J47" s="26" t="s">
        <v>366</v>
      </c>
    </row>
    <row r="48" spans="2:10">
      <c r="E48" s="42" t="s">
        <v>673</v>
      </c>
      <c r="F48" s="11" t="s">
        <v>219</v>
      </c>
      <c r="G48" s="11" t="s">
        <v>674</v>
      </c>
      <c r="H48" s="11"/>
      <c r="I48" s="25"/>
      <c r="J48" s="26" t="s">
        <v>672</v>
      </c>
    </row>
    <row r="49" spans="5:10">
      <c r="E49" s="42" t="s">
        <v>202</v>
      </c>
      <c r="F49" s="11" t="s">
        <v>218</v>
      </c>
      <c r="G49" s="11" t="s">
        <v>228</v>
      </c>
      <c r="H49" s="11"/>
      <c r="I49" s="25"/>
      <c r="J49" s="26" t="s">
        <v>372</v>
      </c>
    </row>
    <row r="50" spans="5:10" ht="21" thickBot="1">
      <c r="E50" s="38" t="s">
        <v>675</v>
      </c>
      <c r="F50" s="39" t="s">
        <v>219</v>
      </c>
      <c r="G50" s="39" t="s">
        <v>676</v>
      </c>
      <c r="H50" s="39"/>
      <c r="I50" s="40"/>
      <c r="J50" s="26" t="s">
        <v>672</v>
      </c>
    </row>
  </sheetData>
  <mergeCells count="2">
    <mergeCell ref="B2:B3"/>
    <mergeCell ref="E2:I3"/>
  </mergeCells>
  <phoneticPr fontId="1"/>
  <hyperlinks>
    <hyperlink ref="E6" r:id="rId1" display="Home.php" xr:uid="{A7BD83E2-D135-6F44-9206-DAC0B9F06944}"/>
    <hyperlink ref="B17" r:id="rId2" xr:uid="{DAA24A23-9BE3-0A4D-BB9A-39B020BB2B7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FC9A05-6E1E-4C4A-94E7-EA51E48DB183}">
  <dimension ref="B2:J29"/>
  <sheetViews>
    <sheetView tabSelected="1" topLeftCell="A2" zoomScale="89" workbookViewId="0">
      <selection activeCell="C26" sqref="C26"/>
    </sheetView>
  </sheetViews>
  <sheetFormatPr baseColWidth="10" defaultRowHeight="20"/>
  <cols>
    <col min="1" max="1" width="2.7109375" customWidth="1"/>
    <col min="2" max="2" width="4.42578125" customWidth="1"/>
    <col min="3" max="3" width="23.140625" bestFit="1" customWidth="1"/>
    <col min="4" max="4" width="7.28515625" bestFit="1" customWidth="1"/>
  </cols>
  <sheetData>
    <row r="2" spans="2:10" ht="41" customHeight="1">
      <c r="B2" s="50" t="s">
        <v>24</v>
      </c>
      <c r="C2" s="50" t="s">
        <v>936</v>
      </c>
      <c r="D2" s="50" t="s">
        <v>937</v>
      </c>
      <c r="E2" s="148" t="s">
        <v>969</v>
      </c>
      <c r="F2" s="50" t="s">
        <v>938</v>
      </c>
      <c r="G2" s="50" t="s">
        <v>939</v>
      </c>
      <c r="H2" s="50" t="s">
        <v>940</v>
      </c>
      <c r="I2" s="50"/>
      <c r="J2" s="50"/>
    </row>
    <row r="3" spans="2:10">
      <c r="B3" s="152">
        <v>1</v>
      </c>
      <c r="C3" s="150" t="s">
        <v>945</v>
      </c>
      <c r="D3" s="150" t="s">
        <v>944</v>
      </c>
      <c r="E3" s="150"/>
      <c r="F3" s="154">
        <v>44708</v>
      </c>
      <c r="G3" s="155">
        <v>44708</v>
      </c>
      <c r="H3" s="151" t="s">
        <v>943</v>
      </c>
    </row>
    <row r="4" spans="2:10">
      <c r="B4" s="152">
        <v>2</v>
      </c>
      <c r="C4" s="150" t="s">
        <v>946</v>
      </c>
      <c r="D4" s="150" t="s">
        <v>944</v>
      </c>
      <c r="E4" s="150"/>
      <c r="F4" s="154">
        <v>44708</v>
      </c>
      <c r="G4" s="155">
        <v>44726</v>
      </c>
      <c r="H4" s="150" t="s">
        <v>943</v>
      </c>
      <c r="I4" s="50"/>
      <c r="J4" s="50"/>
    </row>
    <row r="5" spans="2:10">
      <c r="B5" s="50">
        <v>3</v>
      </c>
      <c r="C5" s="50" t="s">
        <v>947</v>
      </c>
      <c r="D5" s="152" t="s">
        <v>944</v>
      </c>
      <c r="E5" s="50"/>
      <c r="F5" s="156">
        <v>44708</v>
      </c>
      <c r="G5" s="157">
        <v>44708</v>
      </c>
      <c r="H5" t="s">
        <v>943</v>
      </c>
    </row>
    <row r="6" spans="2:10">
      <c r="B6" s="50">
        <v>4</v>
      </c>
      <c r="C6" s="50" t="s">
        <v>948</v>
      </c>
      <c r="D6" s="152" t="s">
        <v>944</v>
      </c>
      <c r="E6" s="50"/>
      <c r="F6" s="156">
        <v>44708</v>
      </c>
      <c r="G6" s="157">
        <v>44708</v>
      </c>
      <c r="H6" t="s">
        <v>943</v>
      </c>
    </row>
    <row r="7" spans="2:10">
      <c r="B7" s="50">
        <v>5</v>
      </c>
      <c r="C7" s="50" t="s">
        <v>949</v>
      </c>
      <c r="D7" s="152" t="s">
        <v>944</v>
      </c>
      <c r="E7" s="50"/>
      <c r="F7" s="156">
        <v>44708</v>
      </c>
      <c r="G7" s="157">
        <v>44708</v>
      </c>
      <c r="H7" t="s">
        <v>943</v>
      </c>
    </row>
    <row r="8" spans="2:10">
      <c r="B8" s="50">
        <v>6</v>
      </c>
      <c r="C8" s="50" t="s">
        <v>950</v>
      </c>
      <c r="D8" s="152" t="s">
        <v>944</v>
      </c>
      <c r="E8" s="50"/>
      <c r="F8" s="156">
        <v>44708</v>
      </c>
      <c r="G8" s="157">
        <v>44726</v>
      </c>
      <c r="H8" t="s">
        <v>943</v>
      </c>
    </row>
    <row r="9" spans="2:10">
      <c r="B9" s="50">
        <v>7</v>
      </c>
      <c r="C9" s="50" t="s">
        <v>951</v>
      </c>
      <c r="D9" s="152" t="s">
        <v>944</v>
      </c>
      <c r="E9" s="50"/>
      <c r="F9" s="156">
        <v>44722</v>
      </c>
      <c r="G9" s="157">
        <v>44726</v>
      </c>
      <c r="H9" t="s">
        <v>943</v>
      </c>
    </row>
    <row r="10" spans="2:10">
      <c r="B10" s="50">
        <v>8</v>
      </c>
      <c r="C10" s="158" t="s">
        <v>952</v>
      </c>
      <c r="D10" s="150" t="s">
        <v>944</v>
      </c>
      <c r="E10" s="158"/>
      <c r="F10" s="159">
        <v>44708</v>
      </c>
      <c r="G10" s="160">
        <v>44708</v>
      </c>
      <c r="H10" s="161" t="s">
        <v>943</v>
      </c>
    </row>
    <row r="11" spans="2:10">
      <c r="B11" s="152">
        <v>9</v>
      </c>
      <c r="C11" s="150" t="s">
        <v>953</v>
      </c>
      <c r="D11" s="150" t="s">
        <v>944</v>
      </c>
      <c r="E11" s="150"/>
      <c r="F11" s="154">
        <v>44724</v>
      </c>
      <c r="G11" s="155">
        <v>44726</v>
      </c>
      <c r="H11" s="151" t="s">
        <v>943</v>
      </c>
    </row>
    <row r="12" spans="2:10">
      <c r="B12" s="50">
        <v>10</v>
      </c>
      <c r="C12" s="50" t="s">
        <v>954</v>
      </c>
      <c r="D12" s="152" t="s">
        <v>944</v>
      </c>
      <c r="E12" s="50"/>
      <c r="F12" s="156">
        <v>44724</v>
      </c>
      <c r="G12" s="157">
        <v>44724</v>
      </c>
      <c r="H12" t="s">
        <v>943</v>
      </c>
    </row>
    <row r="13" spans="2:10">
      <c r="B13" s="50">
        <v>11</v>
      </c>
      <c r="C13" s="50" t="s">
        <v>955</v>
      </c>
      <c r="D13" s="152" t="s">
        <v>944</v>
      </c>
      <c r="E13" s="50"/>
      <c r="F13" s="156">
        <v>44724</v>
      </c>
      <c r="G13" s="157">
        <v>44724</v>
      </c>
      <c r="H13" t="s">
        <v>943</v>
      </c>
    </row>
    <row r="14" spans="2:10">
      <c r="B14" s="50">
        <v>12</v>
      </c>
      <c r="C14" s="50" t="s">
        <v>956</v>
      </c>
      <c r="D14" s="152" t="s">
        <v>944</v>
      </c>
      <c r="E14" s="50"/>
      <c r="F14" s="156">
        <v>44724</v>
      </c>
      <c r="G14" s="157">
        <v>44724</v>
      </c>
      <c r="H14" t="s">
        <v>943</v>
      </c>
    </row>
    <row r="15" spans="2:10">
      <c r="B15" s="50">
        <v>13</v>
      </c>
      <c r="C15" s="50" t="s">
        <v>957</v>
      </c>
      <c r="D15" s="152" t="s">
        <v>944</v>
      </c>
      <c r="E15" s="50"/>
      <c r="F15" s="156">
        <v>44723</v>
      </c>
      <c r="G15" s="157">
        <v>44724</v>
      </c>
      <c r="H15" t="s">
        <v>943</v>
      </c>
    </row>
    <row r="16" spans="2:10">
      <c r="B16" s="153">
        <v>14</v>
      </c>
      <c r="C16" s="150" t="s">
        <v>28</v>
      </c>
      <c r="D16" s="150" t="s">
        <v>944</v>
      </c>
      <c r="E16" s="150"/>
      <c r="F16" s="154">
        <v>44708</v>
      </c>
      <c r="G16" s="155">
        <v>44726</v>
      </c>
      <c r="H16" s="151" t="s">
        <v>943</v>
      </c>
    </row>
    <row r="17" spans="2:8">
      <c r="B17" s="50">
        <v>15</v>
      </c>
      <c r="C17" s="50" t="s">
        <v>958</v>
      </c>
      <c r="D17" s="152" t="s">
        <v>944</v>
      </c>
      <c r="E17" s="50"/>
      <c r="F17" s="156">
        <v>44708</v>
      </c>
      <c r="G17" s="157">
        <v>44708</v>
      </c>
      <c r="H17" t="s">
        <v>943</v>
      </c>
    </row>
    <row r="18" spans="2:8">
      <c r="B18" s="50">
        <v>16</v>
      </c>
      <c r="C18" s="50" t="s">
        <v>959</v>
      </c>
      <c r="D18" s="152" t="s">
        <v>944</v>
      </c>
      <c r="E18" s="50"/>
      <c r="F18" s="156">
        <v>44708</v>
      </c>
      <c r="G18" s="157">
        <v>44708</v>
      </c>
      <c r="H18" t="s">
        <v>943</v>
      </c>
    </row>
    <row r="19" spans="2:8">
      <c r="B19" s="50">
        <v>17</v>
      </c>
      <c r="C19" s="50" t="s">
        <v>960</v>
      </c>
      <c r="D19" s="152" t="s">
        <v>944</v>
      </c>
      <c r="E19" s="50"/>
      <c r="F19" s="156">
        <v>44708</v>
      </c>
      <c r="G19" s="157">
        <v>44708</v>
      </c>
      <c r="H19" t="s">
        <v>943</v>
      </c>
    </row>
    <row r="20" spans="2:8">
      <c r="B20" s="50">
        <v>18</v>
      </c>
      <c r="C20" s="50" t="s">
        <v>980</v>
      </c>
      <c r="D20" s="152" t="s">
        <v>944</v>
      </c>
      <c r="E20" s="50"/>
      <c r="F20" s="156">
        <v>44708</v>
      </c>
      <c r="G20" s="157">
        <v>44713</v>
      </c>
      <c r="H20" t="s">
        <v>943</v>
      </c>
    </row>
    <row r="21" spans="2:8">
      <c r="B21" s="50">
        <v>19</v>
      </c>
      <c r="C21" s="50" t="s">
        <v>961</v>
      </c>
      <c r="D21" s="152" t="s">
        <v>944</v>
      </c>
      <c r="E21" s="50"/>
      <c r="F21" s="156">
        <v>44713</v>
      </c>
      <c r="G21" s="157">
        <v>44713</v>
      </c>
      <c r="H21" t="s">
        <v>943</v>
      </c>
    </row>
    <row r="22" spans="2:8">
      <c r="B22" s="50">
        <v>20</v>
      </c>
      <c r="C22" s="50" t="s">
        <v>962</v>
      </c>
      <c r="D22" s="152" t="s">
        <v>944</v>
      </c>
      <c r="E22" s="50"/>
      <c r="F22" s="156">
        <v>44713</v>
      </c>
      <c r="G22" s="157">
        <v>44715</v>
      </c>
      <c r="H22" t="s">
        <v>943</v>
      </c>
    </row>
    <row r="23" spans="2:8">
      <c r="B23" s="50">
        <v>21</v>
      </c>
      <c r="C23" s="50" t="s">
        <v>963</v>
      </c>
      <c r="D23" s="152" t="s">
        <v>944</v>
      </c>
      <c r="E23" s="50"/>
      <c r="F23" s="156">
        <v>44715</v>
      </c>
      <c r="G23" s="157">
        <v>44722</v>
      </c>
      <c r="H23" t="s">
        <v>943</v>
      </c>
    </row>
    <row r="24" spans="2:8">
      <c r="B24" s="50">
        <v>22</v>
      </c>
      <c r="C24" s="50" t="s">
        <v>964</v>
      </c>
      <c r="D24" s="152" t="s">
        <v>944</v>
      </c>
      <c r="E24" s="50"/>
      <c r="F24" s="156">
        <v>44713</v>
      </c>
      <c r="G24" s="157">
        <v>44720</v>
      </c>
      <c r="H24" t="s">
        <v>943</v>
      </c>
    </row>
    <row r="25" spans="2:8">
      <c r="B25" s="50">
        <v>23</v>
      </c>
      <c r="C25" s="50" t="s">
        <v>981</v>
      </c>
      <c r="D25" s="152" t="s">
        <v>944</v>
      </c>
      <c r="E25" s="50"/>
      <c r="F25" s="156">
        <v>44716</v>
      </c>
      <c r="G25" s="157">
        <v>44720</v>
      </c>
      <c r="H25" t="s">
        <v>943</v>
      </c>
    </row>
    <row r="26" spans="2:8">
      <c r="B26" s="50">
        <v>24</v>
      </c>
      <c r="C26" s="50" t="s">
        <v>965</v>
      </c>
      <c r="D26" s="152" t="s">
        <v>944</v>
      </c>
      <c r="E26" s="50"/>
      <c r="F26" s="156">
        <v>44717</v>
      </c>
      <c r="G26" s="157">
        <v>44718</v>
      </c>
      <c r="H26" t="s">
        <v>943</v>
      </c>
    </row>
    <row r="27" spans="2:8">
      <c r="B27" s="50">
        <v>25</v>
      </c>
      <c r="C27" s="50" t="s">
        <v>966</v>
      </c>
      <c r="D27" s="152" t="s">
        <v>944</v>
      </c>
      <c r="E27" s="50"/>
      <c r="F27" s="156">
        <v>44719</v>
      </c>
      <c r="G27" s="157">
        <v>44720</v>
      </c>
      <c r="H27" t="s">
        <v>943</v>
      </c>
    </row>
    <row r="28" spans="2:8">
      <c r="B28" s="50">
        <v>26</v>
      </c>
      <c r="C28" s="50" t="s">
        <v>967</v>
      </c>
      <c r="D28" s="152" t="s">
        <v>944</v>
      </c>
      <c r="E28" s="50"/>
      <c r="F28" s="156">
        <v>44716</v>
      </c>
      <c r="G28" s="157">
        <v>44721</v>
      </c>
      <c r="H28" t="s">
        <v>943</v>
      </c>
    </row>
    <row r="29" spans="2:8">
      <c r="B29" s="50">
        <v>27</v>
      </c>
      <c r="C29" s="50" t="s">
        <v>979</v>
      </c>
      <c r="D29" s="152" t="s">
        <v>944</v>
      </c>
      <c r="E29" s="50"/>
      <c r="F29" s="156">
        <v>44723</v>
      </c>
      <c r="G29" s="157">
        <v>44723</v>
      </c>
      <c r="H29" t="s">
        <v>943</v>
      </c>
    </row>
  </sheetData>
  <phoneticPr fontId="1"/>
  <dataValidations count="4">
    <dataValidation type="list" allowBlank="1" showInputMessage="1" showErrorMessage="1" sqref="F3:G29" xr:uid="{70D791DB-9723-C548-B3D2-DEBEE5F1BA0B}">
      <formula1>日付</formula1>
    </dataValidation>
    <dataValidation type="list" allowBlank="1" showInputMessage="1" showErrorMessage="1" sqref="H3:H29" xr:uid="{F2C765C5-541F-7847-B419-428E4EA85B8D}">
      <formula1>進歩</formula1>
    </dataValidation>
    <dataValidation type="list" allowBlank="1" showInputMessage="1" showErrorMessage="1" sqref="D3:D29" xr:uid="{4F1D4CD4-47A1-9549-BA85-DB9A4DAD411B}">
      <formula1>担当</formula1>
    </dataValidation>
    <dataValidation type="list" allowBlank="1" showInputMessage="1" showErrorMessage="1" sqref="E3:E29" xr:uid="{5253F0B5-20D9-DD47-9983-6E2BAD8FF846}">
      <formula1>工数</formula1>
    </dataValidation>
  </dataValidations>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8C4F4-E388-5F45-955C-0046675884A7}">
  <dimension ref="A2:D37"/>
  <sheetViews>
    <sheetView workbookViewId="0">
      <selection activeCell="A3" sqref="A3:A22"/>
    </sheetView>
  </sheetViews>
  <sheetFormatPr baseColWidth="10" defaultRowHeight="20"/>
  <sheetData>
    <row r="2" spans="1:4">
      <c r="A2" t="s">
        <v>968</v>
      </c>
      <c r="B2" t="s">
        <v>937</v>
      </c>
      <c r="C2" t="s">
        <v>748</v>
      </c>
      <c r="D2" t="s">
        <v>940</v>
      </c>
    </row>
    <row r="3" spans="1:4">
      <c r="A3">
        <v>1</v>
      </c>
      <c r="B3" t="s">
        <v>944</v>
      </c>
      <c r="C3" s="149">
        <v>44708</v>
      </c>
      <c r="D3" t="s">
        <v>941</v>
      </c>
    </row>
    <row r="4" spans="1:4">
      <c r="A4">
        <v>2</v>
      </c>
      <c r="C4" s="149">
        <v>44709</v>
      </c>
      <c r="D4" t="s">
        <v>942</v>
      </c>
    </row>
    <row r="5" spans="1:4">
      <c r="A5">
        <v>3</v>
      </c>
      <c r="C5" s="149">
        <v>44710</v>
      </c>
      <c r="D5" t="s">
        <v>943</v>
      </c>
    </row>
    <row r="6" spans="1:4">
      <c r="A6">
        <v>4</v>
      </c>
      <c r="C6" s="149">
        <v>44711</v>
      </c>
    </row>
    <row r="7" spans="1:4">
      <c r="A7">
        <v>5</v>
      </c>
      <c r="C7" s="149">
        <v>44712</v>
      </c>
    </row>
    <row r="8" spans="1:4">
      <c r="A8">
        <v>6</v>
      </c>
      <c r="C8" s="149">
        <v>44713</v>
      </c>
    </row>
    <row r="9" spans="1:4">
      <c r="A9">
        <v>7</v>
      </c>
      <c r="C9" s="149">
        <v>44714</v>
      </c>
    </row>
    <row r="10" spans="1:4">
      <c r="A10">
        <v>8</v>
      </c>
      <c r="C10" s="149">
        <v>44715</v>
      </c>
    </row>
    <row r="11" spans="1:4">
      <c r="A11">
        <v>9</v>
      </c>
      <c r="C11" s="149">
        <v>44716</v>
      </c>
    </row>
    <row r="12" spans="1:4">
      <c r="A12">
        <v>10</v>
      </c>
      <c r="C12" s="149">
        <v>44717</v>
      </c>
    </row>
    <row r="13" spans="1:4">
      <c r="A13">
        <v>11</v>
      </c>
      <c r="C13" s="149">
        <v>44718</v>
      </c>
    </row>
    <row r="14" spans="1:4">
      <c r="A14">
        <v>12</v>
      </c>
      <c r="C14" s="149">
        <v>44719</v>
      </c>
    </row>
    <row r="15" spans="1:4">
      <c r="A15">
        <v>13</v>
      </c>
      <c r="C15" s="149">
        <v>44720</v>
      </c>
    </row>
    <row r="16" spans="1:4">
      <c r="A16">
        <v>14</v>
      </c>
      <c r="C16" s="149">
        <v>44721</v>
      </c>
    </row>
    <row r="17" spans="1:3">
      <c r="A17">
        <v>15</v>
      </c>
      <c r="C17" s="149">
        <v>44722</v>
      </c>
    </row>
    <row r="18" spans="1:3">
      <c r="A18">
        <v>16</v>
      </c>
      <c r="C18" s="149">
        <v>44723</v>
      </c>
    </row>
    <row r="19" spans="1:3">
      <c r="A19">
        <v>17</v>
      </c>
      <c r="C19" s="149">
        <v>44724</v>
      </c>
    </row>
    <row r="20" spans="1:3">
      <c r="A20">
        <v>18</v>
      </c>
      <c r="C20" s="149">
        <v>44725</v>
      </c>
    </row>
    <row r="21" spans="1:3">
      <c r="A21">
        <v>19</v>
      </c>
      <c r="C21" s="149">
        <v>44726</v>
      </c>
    </row>
    <row r="22" spans="1:3">
      <c r="A22">
        <v>20</v>
      </c>
      <c r="C22" s="149">
        <v>44727</v>
      </c>
    </row>
    <row r="23" spans="1:3">
      <c r="C23" s="149">
        <v>44728</v>
      </c>
    </row>
    <row r="24" spans="1:3">
      <c r="C24" s="149">
        <v>44729</v>
      </c>
    </row>
    <row r="25" spans="1:3">
      <c r="C25" s="149">
        <v>44730</v>
      </c>
    </row>
    <row r="26" spans="1:3">
      <c r="C26" s="149">
        <v>44731</v>
      </c>
    </row>
    <row r="27" spans="1:3">
      <c r="C27" s="149">
        <v>44732</v>
      </c>
    </row>
    <row r="28" spans="1:3">
      <c r="C28" s="149">
        <v>44733</v>
      </c>
    </row>
    <row r="29" spans="1:3">
      <c r="C29" s="149">
        <v>44734</v>
      </c>
    </row>
    <row r="30" spans="1:3">
      <c r="C30" s="149">
        <v>44735</v>
      </c>
    </row>
    <row r="31" spans="1:3">
      <c r="C31" s="149">
        <v>44736</v>
      </c>
    </row>
    <row r="32" spans="1:3">
      <c r="C32" s="149">
        <v>44737</v>
      </c>
    </row>
    <row r="33" spans="3:3">
      <c r="C33" s="149">
        <v>44738</v>
      </c>
    </row>
    <row r="34" spans="3:3">
      <c r="C34" s="149">
        <v>44739</v>
      </c>
    </row>
    <row r="35" spans="3:3">
      <c r="C35" s="149">
        <v>44740</v>
      </c>
    </row>
    <row r="36" spans="3:3">
      <c r="C36" s="149">
        <v>44741</v>
      </c>
    </row>
    <row r="37" spans="3:3">
      <c r="C37" s="149">
        <v>44742</v>
      </c>
    </row>
  </sheetData>
  <phoneticPr fontId="1"/>
  <pageMargins left="0.7" right="0.7" top="0.75" bottom="0.75" header="0.3" footer="0.3"/>
  <tableParts count="4">
    <tablePart r:id="rId1"/>
    <tablePart r:id="rId2"/>
    <tablePart r:id="rId3"/>
    <tablePart r:id="rId4"/>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29</vt:i4>
      </vt:variant>
      <vt:variant>
        <vt:lpstr>名前付き一覧</vt:lpstr>
      </vt:variant>
      <vt:variant>
        <vt:i4>4</vt:i4>
      </vt:variant>
    </vt:vector>
  </HeadingPairs>
  <TitlesOfParts>
    <vt:vector size="33" baseType="lpstr">
      <vt:lpstr>企画・要件定義</vt:lpstr>
      <vt:lpstr>画面遷移・仕様図</vt:lpstr>
      <vt:lpstr>画面遷移・仕様図 </vt:lpstr>
      <vt:lpstr>画面一覧</vt:lpstr>
      <vt:lpstr>DB関係</vt:lpstr>
      <vt:lpstr>参考資料</vt:lpstr>
      <vt:lpstr>フォルダ構造、MVC関連</vt:lpstr>
      <vt:lpstr>スケジュール</vt:lpstr>
      <vt:lpstr>リスト</vt:lpstr>
      <vt:lpstr>共通ルール０１</vt:lpstr>
      <vt:lpstr>共通ルール０２</vt:lpstr>
      <vt:lpstr>ログイン画面</vt:lpstr>
      <vt:lpstr>新規登録画面</vt:lpstr>
      <vt:lpstr>パスワード変更画面</vt:lpstr>
      <vt:lpstr>パスワード再設定画面</vt:lpstr>
      <vt:lpstr>登録編集画面</vt:lpstr>
      <vt:lpstr>ホーム画面</vt:lpstr>
      <vt:lpstr>レシピ登録画面</vt:lpstr>
      <vt:lpstr>レシピ登録画面2</vt:lpstr>
      <vt:lpstr>食事記録画面 </vt:lpstr>
      <vt:lpstr>食事記録登録画面</vt:lpstr>
      <vt:lpstr>レシピ一覧画面</vt:lpstr>
      <vt:lpstr>レシピ詳細画面</vt:lpstr>
      <vt:lpstr>レシピ編集画面 </vt:lpstr>
      <vt:lpstr>レシピ編集画面２ </vt:lpstr>
      <vt:lpstr>レシピツイート画面</vt:lpstr>
      <vt:lpstr>管理者ホーム画面</vt:lpstr>
      <vt:lpstr>食材登録画面</vt:lpstr>
      <vt:lpstr>食材編集画面</vt:lpstr>
      <vt:lpstr>工数</vt:lpstr>
      <vt:lpstr>進歩</vt:lpstr>
      <vt:lpstr>担当</vt:lpstr>
      <vt:lpstr>日付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2022-06-13T15:45:44Z</dcterms:modified>
</cp:coreProperties>
</file>